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520" tabRatio="900" firstSheet="3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<sst xmlns="http://schemas.openxmlformats.org/spreadsheetml/2006/main" count="1730" uniqueCount="1581">
  <si>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</si>
  <si>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</si>
  <si>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</si>
  <si>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</si>
  <si>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</si>
  <si>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</si>
  <si>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</si>
  <si>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</si>
  <si>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</si>
  <si>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</si>
  <si>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</si>
  <si>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</si>
  <si>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</si>
  <si>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</si>
  <si>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</si>
  <si>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</si>
  <si>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</si>
  <si>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</si>
  <si>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</si>
  <si>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</si>
  <si>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</si>
  <si>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</si>
  <si>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</si>
  <si>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</si>
  <si>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</si>
  <si>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</si>
  <si>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</si>
  <si>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</si>
  <si>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</si>
  <si>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</si>
  <si>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</si>
  <si>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</si>
  <si>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</si>
  <si>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</si>
  <si>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</si>
  <si>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</si>
  <si>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</si>
  <si>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</si>
  <si>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</si>
  <si>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</si>
  <si>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</si>
  <si>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</si>
  <si>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</si>
  <si>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</si>
  <si>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</si>
  <si>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</si>
  <si>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</si>
  <si>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</si>
  <si>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</si>
  <si>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</si>
  <si>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</si>
  <si>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</si>
  <si>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</si>
  <si>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</si>
  <si>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</si>
  <si>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</si>
  <si>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</si>
  <si>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</si>
  <si>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</si>
  <si>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</si>
  <si>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</si>
  <si>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</si>
  <si>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</si>
  <si>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</si>
  <si>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</si>
  <si>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</si>
  <si>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</si>
  <si>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</si>
  <si>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</si>
  <si>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</si>
  <si>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</si>
  <si>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</si>
  <si>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</si>
  <si>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</si>
  <si>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</si>
  <si>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</si>
  <si>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</si>
  <si>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</si>
  <si>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</si>
  <si>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</si>
  <si>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</si>
  <si>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</si>
  <si>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</si>
  <si>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</si>
  <si>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</si>
  <si>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</si>
  <si>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</si>
  <si>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</si>
  <si>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</si>
  <si>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</si>
  <si>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</si>
  <si>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</si>
  <si>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</si>
  <si>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</si>
  <si>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</si>
  <si>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</si>
  <si>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</si>
  <si>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</si>
  <si>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</si>
  <si>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</si>
  <si>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</si>
  <si>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</si>
  <si>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</si>
  <si>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</si>
  <si>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</si>
  <si>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</si>
  <si>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</si>
  <si>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</si>
  <si>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</si>
  <si>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</si>
  <si>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</si>
  <si>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</si>
  <si>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</si>
  <si>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</si>
  <si>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</si>
  <si>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</si>
  <si>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</si>
  <si>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</si>
  <si>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</si>
  <si>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</si>
  <si>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</si>
  <si>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</si>
  <si>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</si>
  <si>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</si>
  <si>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</si>
  <si>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</si>
  <si>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</si>
  <si>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</si>
  <si>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</si>
  <si>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</si>
  <si>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</si>
  <si>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</si>
  <si>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</si>
  <si>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</si>
  <si>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</si>
  <si>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</si>
  <si>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</si>
  <si>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</si>
  <si>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</si>
  <si>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</si>
  <si>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</si>
  <si>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</si>
  <si>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</si>
  <si>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</si>
  <si>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</si>
  <si>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</si>
  <si>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</si>
  <si>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</si>
  <si>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</si>
  <si>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</si>
  <si>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</si>
  <si>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</si>
  <si>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</si>
  <si>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</si>
  <si>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</si>
  <si>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</si>
  <si>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</si>
  <si>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</si>
  <si>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</si>
  <si>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</si>
  <si>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</si>
  <si>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</si>
  <si>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</si>
  <si>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</si>
  <si>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</si>
  <si>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</si>
  <si>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</si>
  <si>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</si>
  <si>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</si>
  <si>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</si>
  <si>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</si>
  <si>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</si>
  <si>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</si>
  <si>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</si>
  <si>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</si>
  <si>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</si>
  <si>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</si>
  <si>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</si>
  <si>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</si>
  <si>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</si>
  <si>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</si>
  <si>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</si>
  <si>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</si>
  <si>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</si>
  <si>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</si>
  <si>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</si>
  <si>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</si>
  <si>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</si>
  <si>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</si>
  <si>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</si>
  <si>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</si>
  <si>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</si>
  <si>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</si>
  <si>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</si>
  <si>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</si>
  <si>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</si>
  <si>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</si>
  <si>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</si>
  <si>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</si>
  <si>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</si>
  <si>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</si>
  <si>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</si>
  <si>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</si>
  <si>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</si>
  <si>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</si>
  <si>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</si>
  <si>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</si>
  <si>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</si>
  <si>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</si>
  <si>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</si>
  <si>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</si>
  <si>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</si>
  <si>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</si>
  <si>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</si>
  <si>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</si>
  <si>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</si>
  <si>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</si>
  <si>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</si>
  <si>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</si>
  <si>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</si>
  <si>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</si>
  <si>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</si>
  <si>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</si>
  <si>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</si>
  <si>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</si>
  <si>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</si>
  <si>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</si>
  <si>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</si>
  <si>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</si>
  <si>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</si>
  <si>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</si>
  <si>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</si>
  <si>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</si>
  <si>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</si>
  <si>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</si>
  <si>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</si>
  <si>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</si>
  <si>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</si>
  <si>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</si>
  <si>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</si>
  <si>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</si>
  <si>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</si>
  <si>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</si>
  <si>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</si>
  <si>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</si>
  <si>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</si>
  <si>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</si>
  <si>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</si>
  <si>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</si>
  <si>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</si>
  <si>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</si>
  <si>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</si>
  <si>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</si>
  <si>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</si>
  <si>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</si>
  <si>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</si>
  <si>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</si>
  <si>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</si>
  <si>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</si>
  <si>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</si>
  <si>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</si>
  <si>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</si>
  <si>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</si>
  <si>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</si>
  <si>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</si>
  <si>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</si>
  <si>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</si>
  <si>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</si>
  <si>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</si>
  <si>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</si>
  <si>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</si>
  <si>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</si>
  <si>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</si>
  <si>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</si>
  <si>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</si>
  <si>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</si>
  <si>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</si>
  <si>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</si>
  <si>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</si>
  <si>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</si>
  <si>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</si>
  <si>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</si>
  <si>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</si>
  <si>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</si>
  <si>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</si>
  <si>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</si>
  <si>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</si>
  <si>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</si>
  <si>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</si>
  <si>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</si>
  <si>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</si>
  <si>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</si>
  <si>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</si>
  <si>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</si>
  <si>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</si>
  <si>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</si>
  <si>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</si>
  <si>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</si>
  <si>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</si>
  <si>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</si>
  <si>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</si>
  <si>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</si>
  <si>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</si>
  <si>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</si>
  <si>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</si>
  <si>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</si>
  <si>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</si>
  <si>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</si>
  <si>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</si>
  <si>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</si>
  <si>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</si>
  <si>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</si>
  <si>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</si>
  <si>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</si>
  <si>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</si>
  <si>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</si>
  <si>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</si>
  <si>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</si>
  <si>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</si>
  <si>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</si>
  <si>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</si>
  <si>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</si>
  <si>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</si>
  <si>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</si>
  <si>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</si>
  <si>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</si>
  <si>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</si>
  <si>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</si>
  <si>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</si>
  <si>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</si>
  <si>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</si>
  <si>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</si>
  <si>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</si>
  <si>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</si>
  <si>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</si>
  <si>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</si>
  <si>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</si>
  <si>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</si>
  <si>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</si>
  <si>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</si>
  <si>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</si>
  <si>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</si>
  <si>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</si>
  <si>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</si>
  <si>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</si>
  <si>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</si>
  <si>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</si>
  <si>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</si>
  <si>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</si>
  <si>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</si>
  <si>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</si>
  <si>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</si>
  <si>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</si>
  <si>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</si>
  <si>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</si>
  <si>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</si>
  <si>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</si>
  <si>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</si>
  <si>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</si>
  <si>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</si>
  <si>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</si>
  <si>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</si>
  <si>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</si>
  <si>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</si>
  <si>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</si>
  <si>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</si>
  <si>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</si>
  <si>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</si>
  <si>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</si>
  <si>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</si>
  <si>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</si>
  <si>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</si>
  <si>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</si>
  <si>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</si>
  <si>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</si>
  <si>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</si>
  <si>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</si>
  <si>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</si>
  <si>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</si>
  <si>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</si>
  <si>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</si>
  <si>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</si>
  <si>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</si>
  <si>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</si>
  <si>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</si>
  <si>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</si>
  <si>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</si>
  <si>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</si>
  <si>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</si>
  <si>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</si>
  <si>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</si>
  <si>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</si>
  <si>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</si>
  <si>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</si>
  <si>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</si>
  <si>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</si>
  <si>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</si>
  <si>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</si>
  <si>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</si>
  <si>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</si>
  <si>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</si>
  <si>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</si>
  <si>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</si>
  <si>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</si>
  <si>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</si>
  <si>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</si>
  <si>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</si>
  <si>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</si>
  <si>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</si>
  <si>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</si>
  <si>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</si>
  <si>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</si>
  <si>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</si>
  <si>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</si>
  <si>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</si>
  <si>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</si>
  <si>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</si>
  <si>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</si>
  <si>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</si>
  <si>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</si>
  <si>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</si>
  <si>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</si>
  <si>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</si>
  <si>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</si>
  <si>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</si>
  <si>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</si>
  <si>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</si>
  <si>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</si>
  <si>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</si>
  <si>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</si>
  <si>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</si>
  <si>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</si>
  <si>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</si>
  <si>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</si>
  <si>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</si>
  <si>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</si>
  <si>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</si>
  <si>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</si>
  <si>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</si>
  <si>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</si>
  <si>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</si>
  <si>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</si>
  <si>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</si>
  <si>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</si>
  <si>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</si>
  <si>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</si>
  <si>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</si>
  <si>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</si>
  <si>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</si>
  <si>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</si>
  <si>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</si>
  <si>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</si>
  <si>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</si>
  <si>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</si>
  <si>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</si>
  <si>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</si>
  <si>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</si>
  <si>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</si>
  <si>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</si>
  <si>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</si>
  <si>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</si>
  <si>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</si>
  <si>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</si>
  <si>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</si>
  <si>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</si>
  <si>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</si>
  <si>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</si>
  <si>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</si>
  <si>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</si>
  <si>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</si>
  <si>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</si>
  <si>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</si>
  <si>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</si>
  <si>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</si>
  <si>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</si>
  <si>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</si>
  <si>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</si>
  <si>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</si>
  <si>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</si>
  <si>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</si>
  <si>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</si>
  <si>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</si>
  <si>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</si>
  <si>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</si>
  <si>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</si>
  <si>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</si>
  <si>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</si>
  <si>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</si>
  <si>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</si>
  <si>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</si>
  <si>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</si>
  <si>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</si>
  <si>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</si>
  <si>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</si>
  <si>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</si>
  <si>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</si>
  <si>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</si>
  <si>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</si>
  <si>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</si>
  <si>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</si>
  <si>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</si>
  <si>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</si>
  <si>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</si>
  <si>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</si>
  <si>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</si>
  <si>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</si>
  <si>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</si>
  <si>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</si>
  <si>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</si>
  <si>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</si>
  <si>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</si>
  <si>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</si>
  <si>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</si>
  <si>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</si>
  <si>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</si>
  <si>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</si>
  <si>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</si>
  <si>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</si>
  <si>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</si>
  <si>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</si>
  <si>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</si>
  <si>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</si>
  <si>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</si>
  <si>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</si>
  <si>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</si>
  <si>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</si>
  <si>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</si>
  <si>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</si>
  <si>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</si>
  <si>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</si>
  <si>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</si>
  <si>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</si>
  <si>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</si>
  <si>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</si>
  <si>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</si>
  <si>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</si>
  <si>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</si>
  <si>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</si>
  <si>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</si>
  <si>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</si>
  <si>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</si>
  <si>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</si>
  <si>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</si>
  <si>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</si>
  <si>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</si>
  <si>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</si>
  <si>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</si>
  <si>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</si>
  <si>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</si>
  <si>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</si>
  <si>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</si>
  <si>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</si>
  <si>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</si>
  <si>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</si>
  <si>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</si>
  <si>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</si>
  <si>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</si>
  <si>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</si>
  <si>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</si>
  <si>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</si>
  <si>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</si>
  <si>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</si>
  <si>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</si>
  <si>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</si>
  <si>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</si>
  <si>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</si>
  <si>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</si>
  <si>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</si>
  <si>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</si>
  <si>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</si>
  <si>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</si>
  <si>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</si>
  <si>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</si>
  <si>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</si>
  <si>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</si>
  <si>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</si>
  <si>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</si>
  <si>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</si>
  <si>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</si>
  <si>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</si>
  <si>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</si>
  <si>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</si>
  <si>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</si>
  <si>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</si>
  <si>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</si>
  <si>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</si>
  <si>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</si>
  <si>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</si>
  <si>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</si>
  <si>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</si>
  <si>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</si>
  <si>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</si>
  <si>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</si>
  <si>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</si>
  <si>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</si>
  <si>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</si>
  <si>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</si>
  <si>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</si>
  <si>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</si>
  <si>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</si>
  <si>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</si>
  <si>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</si>
  <si>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</si>
  <si>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</si>
  <si>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</si>
  <si>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</si>
  <si>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</si>
  <si>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</si>
  <si>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</si>
  <si>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</si>
  <si>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</si>
  <si>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</si>
  <si>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</si>
  <si>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</si>
  <si>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</si>
  <si>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</si>
  <si>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</si>
  <si>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</si>
  <si>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</si>
  <si>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</si>
  <si>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</si>
  <si>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</si>
  <si>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</si>
  <si>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</si>
  <si>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</si>
  <si>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</si>
  <si>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</si>
  <si>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</si>
  <si>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</si>
  <si>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</si>
  <si>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</si>
  <si>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</si>
  <si>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</si>
  <si>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</si>
  <si>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</si>
  <si>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</si>
  <si>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</si>
  <si>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</si>
  <si>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</si>
  <si>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</si>
  <si>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</si>
  <si>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</si>
  <si>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</si>
  <si>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</si>
  <si>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</si>
  <si>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</si>
  <si>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</si>
  <si>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</si>
  <si>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</si>
  <si>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</si>
  <si>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</si>
  <si>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</si>
  <si>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</si>
  <si>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</si>
  <si>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</si>
  <si>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</si>
  <si>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</si>
  <si>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</si>
  <si>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</si>
  <si>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</si>
  <si>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</si>
  <si>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</si>
  <si>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</si>
  <si>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</si>
  <si>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</si>
  <si>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</si>
  <si>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</si>
  <si>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</si>
  <si>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</si>
  <si>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</si>
  <si>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</si>
  <si>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</si>
  <si>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</si>
  <si>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</si>
  <si>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</si>
  <si>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</si>
  <si>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</si>
  <si>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</si>
  <si>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</si>
  <si>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</si>
  <si>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</si>
  <si>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</si>
  <si>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</si>
  <si>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</si>
  <si>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</si>
  <si>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</si>
  <si>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</si>
  <si>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</si>
  <si>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</si>
  <si>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</si>
  <si>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</si>
  <si>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</si>
  <si>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</si>
  <si>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</si>
  <si>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</si>
  <si>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</si>
  <si>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</si>
  <si>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</si>
  <si>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</si>
  <si>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</si>
  <si>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</si>
  <si>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</si>
  <si>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</si>
  <si>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</si>
  <si>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</si>
  <si>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</si>
  <si>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</si>
  <si>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</si>
  <si>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</si>
  <si>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</si>
  <si>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</si>
  <si>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</si>
  <si>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</si>
  <si>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</si>
  <si>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</si>
  <si>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</si>
  <si>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</si>
  <si>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</si>
  <si>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</si>
  <si>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</si>
  <si>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</si>
  <si>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</si>
  <si>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</si>
  <si>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</si>
  <si>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</si>
  <si>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</si>
  <si>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</si>
  <si>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</si>
  <si>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</si>
  <si>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</si>
  <si>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</si>
  <si>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</si>
  <si>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</si>
  <si>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</si>
  <si>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</si>
  <si>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</si>
  <si>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</si>
  <si>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</si>
  <si>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</si>
  <si>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</si>
  <si>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</si>
  <si>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</si>
  <si>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</si>
  <si>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</si>
  <si>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</si>
  <si>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</si>
  <si>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</si>
  <si>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</si>
  <si>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</si>
  <si>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</si>
  <si>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</si>
  <si>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</si>
  <si>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</si>
  <si>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</si>
  <si>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</si>
  <si>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</si>
  <si>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</si>
  <si>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</si>
  <si>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</si>
  <si>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</si>
  <si>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</si>
  <si>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</si>
  <si>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</si>
  <si>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</si>
  <si>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</si>
  <si>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</si>
  <si>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</si>
  <si>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</si>
  <si>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</si>
  <si>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</si>
  <si>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</si>
  <si>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</si>
  <si>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</si>
  <si>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</si>
  <si>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</si>
  <si>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</si>
  <si>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</si>
  <si>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</si>
  <si>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</si>
  <si>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</si>
  <si>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</si>
  <si>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</si>
  <si>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</si>
  <si>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</si>
  <si>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</si>
  <si>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</si>
  <si>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</si>
  <si>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</si>
  <si>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</si>
  <si>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</si>
  <si>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</si>
  <si>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</si>
  <si>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</si>
  <si>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</si>
  <si>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</si>
  <si>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</si>
  <si>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</si>
  <si>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</si>
  <si>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</si>
  <si>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</si>
  <si>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</si>
  <si>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</si>
  <si>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</si>
  <si>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</si>
  <si>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</si>
  <si>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</si>
  <si>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</si>
  <si>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</si>
  <si>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</si>
  <si>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</si>
  <si>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</si>
  <si>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</si>
  <si>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</si>
  <si>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</si>
  <si>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</si>
  <si>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</si>
  <si>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</si>
  <si>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</si>
  <si>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</si>
  <si>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</si>
  <si>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</si>
  <si>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</si>
  <si>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</si>
  <si>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</si>
  <si>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</si>
  <si>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</si>
  <si>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</si>
  <si>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</si>
  <si>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</si>
  <si>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</si>
  <si>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</si>
  <si>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</si>
  <si>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</si>
  <si>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</si>
  <si>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</si>
  <si>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</si>
  <si>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</si>
  <si>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</si>
  <si>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</si>
  <si>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</si>
  <si>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</si>
  <si>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</si>
  <si>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</si>
  <si>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</si>
  <si>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</si>
  <si>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</si>
  <si>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</si>
  <si>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</si>
  <si>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</si>
  <si>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</si>
  <si>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</si>
  <si>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</si>
  <si>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</si>
  <si>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</si>
  <si>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</si>
  <si>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</si>
  <si>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</si>
  <si>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</si>
  <si>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</si>
  <si>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</si>
  <si>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</si>
  <si>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</si>
  <si>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</si>
  <si>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</si>
  <si>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</si>
  <si>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</si>
  <si>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</si>
  <si>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</si>
  <si>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</si>
  <si>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</si>
  <si>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</si>
  <si>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</si>
  <si>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</si>
  <si>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</si>
  <si>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</si>
  <si>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</si>
  <si>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</si>
  <si>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</si>
  <si>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</si>
  <si>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</si>
  <si>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</si>
  <si>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</si>
  <si>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</si>
  <si>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</si>
  <si>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</si>
  <si>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</si>
  <si>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</si>
  <si>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</si>
  <si>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</si>
  <si>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</si>
  <si>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</si>
  <si>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</si>
  <si>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</si>
  <si>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</si>
  <si>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</si>
  <si>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</si>
  <si>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</si>
  <si>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</si>
  <si>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</si>
  <si>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</si>
  <si>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</si>
  <si>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</si>
  <si>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</si>
  <si>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</si>
  <si>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</si>
  <si>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</si>
  <si>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</si>
  <si>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</si>
  <si>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</si>
  <si>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</si>
  <si>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</si>
  <si>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</si>
  <si>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</si>
  <si>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</si>
  <si>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</si>
  <si>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</si>
  <si>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</si>
  <si>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</si>
  <si>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</si>
  <si>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</si>
  <si>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</si>
  <si>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</si>
  <si>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</si>
  <si>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</si>
  <si>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</si>
  <si>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</si>
  <si>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</si>
  <si>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</si>
  <si>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</si>
  <si>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</si>
  <si>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</si>
  <si>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</si>
  <si>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</si>
  <si>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</si>
  <si>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</si>
  <si>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</si>
  <si>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</si>
  <si>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</si>
  <si>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</si>
  <si>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</si>
  <si>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</si>
  <si>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</si>
  <si>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</si>
  <si>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</si>
  <si>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</si>
  <si>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</si>
  <si>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</si>
  <si>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</si>
  <si>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</si>
  <si>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</si>
  <si>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</si>
  <si>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</si>
  <si>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</si>
  <si>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</si>
  <si>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</si>
  <si>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</si>
  <si>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</si>
  <si>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</si>
  <si>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</si>
  <si>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</si>
  <si>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</si>
  <si>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</si>
  <si>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</si>
  <si>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</si>
  <si>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</si>
  <si>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</si>
  <si>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</si>
  <si>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</si>
  <si>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</si>
  <si>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</si>
  <si>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</si>
  <si>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</si>
  <si>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</si>
  <si>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</si>
  <si>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</si>
  <si>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</si>
  <si>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</si>
  <si>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</si>
  <si>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</si>
  <si>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</si>
  <si>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</si>
  <si>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</si>
  <si>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</si>
  <si>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</si>
  <si>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</si>
  <si>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</si>
  <si>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</si>
  <si>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</si>
  <si>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</si>
  <si>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</si>
  <si>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</si>
  <si>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</si>
  <si>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</si>
  <si>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</si>
  <si>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</si>
  <si>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</si>
  <si>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</si>
  <si>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</si>
  <si>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</si>
  <si>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</si>
  <si>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</si>
  <si>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</si>
  <si>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</si>
  <si>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</si>
  <si>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</si>
  <si>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</si>
  <si>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</si>
  <si>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</si>
  <si>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</si>
  <si>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</si>
  <si>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</si>
  <si>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</si>
  <si>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</si>
  <si>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</si>
  <si>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</si>
  <si>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</si>
  <si>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</si>
  <si>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</si>
  <si>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</si>
  <si>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</si>
  <si>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</si>
  <si>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</si>
  <si>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</si>
  <si>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</si>
  <si>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</si>
  <si>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</si>
  <si>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</si>
  <si>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</si>
  <si>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</si>
  <si>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</si>
  <si>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</si>
  <si>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</si>
  <si>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</si>
  <si>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</si>
  <si>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</si>
  <si>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</si>
  <si>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</si>
  <si>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</si>
  <si>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</si>
  <si>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</si>
  <si>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</si>
  <si>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</si>
  <si>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</si>
  <si>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</si>
  <si>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</si>
  <si>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</si>
  <si>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</si>
  <si>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</si>
  <si>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</si>
  <si>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</si>
  <si>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</si>
  <si>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</si>
  <si>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</si>
  <si>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</si>
  <si>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</si>
  <si>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</si>
  <si>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</si>
  <si>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</si>
  <si>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</si>
  <si>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</si>
  <si>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</si>
  <si>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</si>
  <si>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</si>
  <si>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</si>
  <si>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</si>
  <si>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</si>
  <si>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</si>
  <si>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</si>
  <si>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</si>
  <si>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</si>
  <si>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</si>
  <si>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</si>
  <si>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</si>
  <si>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</si>
  <si>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</si>
  <si>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</si>
  <si>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</si>
  <si>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</si>
  <si>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</si>
  <si>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</si>
  <si>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</si>
  <si>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</si>
  <si>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</si>
  <si>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</si>
  <si>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</si>
  <si>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</si>
  <si>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 xml:space="preserve">142404 , Московская область город Ногинск, улица Советской Конституции, дом 34 </t>
  </si>
  <si>
    <t>директор</t>
  </si>
  <si>
    <t>42233391</t>
  </si>
  <si>
    <t>1</t>
  </si>
  <si>
    <t>8 (496) 51 5 23 39</t>
  </si>
  <si>
    <t>Новикова Л.А.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</si>
  <si>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</si>
  <si>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</si>
  <si>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</si>
  <si>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</si>
  <si>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</si>
  <si>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</si>
  <si>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</si>
  <si>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</si>
  <si>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</si>
  <si>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</si>
  <si>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</si>
  <si>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</si>
  <si>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</si>
  <si>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</si>
  <si>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</si>
  <si>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</si>
  <si>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</si>
  <si>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</si>
  <si>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</si>
  <si>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</si>
  <si>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</si>
  <si>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</si>
  <si>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</si>
  <si>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</si>
  <si>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</si>
  <si>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</si>
  <si>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</si>
  <si>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</si>
  <si>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</si>
  <si>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</si>
  <si>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</si>
  <si>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</si>
  <si>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</si>
  <si>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</si>
  <si>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</si>
  <si>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</si>
  <si>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</si>
  <si>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</si>
  <si>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</si>
  <si>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</si>
  <si>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</si>
  <si>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</si>
  <si>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</si>
  <si>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</si>
  <si>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</si>
  <si>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</si>
  <si>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</si>
  <si>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</si>
  <si>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</si>
  <si>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</si>
  <si>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</si>
  <si>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</si>
  <si>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</si>
  <si>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</si>
  <si>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</si>
  <si>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</si>
  <si>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</si>
  <si>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</si>
  <si>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</si>
  <si>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</si>
  <si>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</si>
  <si>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</si>
  <si>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</si>
  <si>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</si>
  <si>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</si>
  <si>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</si>
  <si>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</si>
  <si>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</si>
  <si>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</si>
  <si>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</si>
  <si>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</si>
  <si>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</si>
  <si>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</si>
  <si>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</si>
  <si>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</si>
  <si>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</si>
  <si>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</si>
  <si>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</si>
  <si>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</si>
  <si>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</si>
  <si>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</si>
  <si>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</si>
  <si>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</si>
  <si>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</si>
  <si>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</si>
  <si>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</si>
  <si>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</si>
  <si>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</si>
  <si>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</si>
  <si>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</si>
  <si>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</si>
  <si>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</si>
  <si>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</si>
  <si>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</si>
  <si>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</si>
  <si>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</si>
  <si>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</si>
  <si>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</si>
  <si>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</si>
  <si>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</si>
  <si>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</si>
  <si>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</si>
  <si>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</si>
  <si>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</si>
  <si>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</si>
  <si>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</si>
  <si>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</si>
  <si>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</si>
  <si>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</si>
  <si>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</si>
  <si>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</si>
  <si>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</si>
  <si>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</si>
  <si>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</si>
  <si>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</si>
  <si>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</si>
  <si>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</si>
  <si>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</si>
  <si>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</si>
  <si>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</si>
  <si>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</si>
  <si>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</si>
  <si>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</si>
  <si>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</si>
  <si>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</si>
  <si>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</si>
  <si>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</si>
  <si>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</si>
  <si>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</si>
  <si>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</si>
  <si>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</si>
  <si>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</si>
  <si>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</si>
  <si>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</si>
  <si>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</si>
  <si>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</si>
  <si>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</si>
  <si>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</si>
  <si>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</si>
  <si>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</si>
  <si>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</si>
  <si>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</si>
  <si>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</si>
  <si>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</si>
  <si>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</si>
  <si>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</si>
  <si>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</si>
  <si>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</si>
  <si>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</si>
  <si>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</si>
  <si>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</si>
  <si>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</si>
  <si>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</si>
  <si>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</si>
  <si>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</si>
  <si>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</si>
  <si>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</si>
  <si>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</si>
  <si>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</si>
  <si>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</si>
  <si>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</si>
  <si>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</si>
  <si>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</si>
  <si>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</si>
  <si>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</si>
  <si>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</si>
  <si>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</si>
  <si>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</si>
  <si>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</si>
  <si>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</si>
  <si>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</si>
  <si>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</si>
  <si>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</si>
  <si>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</si>
  <si>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</si>
  <si>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</si>
  <si>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</si>
  <si>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</si>
  <si>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</si>
  <si>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</si>
  <si>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</si>
  <si>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</si>
  <si>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</si>
  <si>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</si>
  <si>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</si>
  <si>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</si>
  <si>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</si>
  <si>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</si>
  <si>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</si>
  <si>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</si>
  <si>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</si>
  <si>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</si>
  <si>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</si>
  <si>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</si>
  <si>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</si>
  <si>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</si>
  <si>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</si>
  <si>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</si>
  <si>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</si>
  <si>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</si>
  <si>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</si>
  <si>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</si>
  <si>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</si>
  <si>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</si>
  <si>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</si>
  <si>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</si>
  <si>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</si>
  <si>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</si>
  <si>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</si>
  <si>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</si>
  <si>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</si>
  <si>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</si>
  <si>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</si>
  <si>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</si>
  <si>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</si>
  <si>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</si>
  <si>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</si>
  <si>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</si>
  <si>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</si>
  <si>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</si>
  <si>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</si>
  <si>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</si>
  <si>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</si>
  <si>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</si>
  <si>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</si>
  <si>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</si>
  <si>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</si>
  <si>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</si>
  <si>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</si>
  <si>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</si>
  <si>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</si>
  <si>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</si>
  <si>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</si>
  <si>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</si>
  <si>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</si>
  <si>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</si>
  <si>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</si>
  <si>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</si>
  <si>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</si>
  <si>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</si>
  <si>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</si>
  <si>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</si>
  <si>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</si>
  <si>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</si>
  <si>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</si>
  <si>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</si>
  <si>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</si>
  <si>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</si>
  <si>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</si>
  <si>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</si>
  <si>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</si>
  <si>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</si>
  <si>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</si>
  <si>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</si>
  <si>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</si>
  <si>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</si>
  <si>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</si>
  <si>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</si>
  <si>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</si>
  <si>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</si>
  <si>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</si>
  <si>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</si>
  <si>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</si>
  <si>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</si>
  <si>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</si>
  <si>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</si>
  <si>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</si>
  <si>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</si>
  <si>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</si>
  <si>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</si>
  <si>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</si>
  <si>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</si>
  <si>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</si>
  <si>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</si>
  <si>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</si>
  <si>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</si>
  <si>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</si>
  <si>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</si>
  <si>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</si>
  <si>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</si>
  <si>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</si>
  <si>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</si>
  <si>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</si>
  <si>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</si>
  <si>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</si>
  <si>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</si>
  <si>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</si>
  <si>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</si>
  <si>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</si>
  <si>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</si>
  <si>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</si>
  <si>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</si>
  <si>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</si>
  <si>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</si>
  <si>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</si>
  <si>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</si>
  <si>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</si>
  <si>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</si>
  <si>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</si>
  <si>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</si>
  <si>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</si>
  <si>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</si>
  <si>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</si>
  <si>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</si>
  <si>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</si>
  <si>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</si>
  <si>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</si>
  <si>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</si>
  <si>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</si>
  <si>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</si>
  <si>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</si>
  <si>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</si>
  <si>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</si>
  <si>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</si>
  <si>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</si>
  <si>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</si>
  <si>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</si>
  <si>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</si>
  <si>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</si>
  <si>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</si>
  <si>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</si>
  <si>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</si>
  <si>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</si>
  <si>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</si>
  <si>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</si>
  <si>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</si>
  <si>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</si>
  <si>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</si>
  <si>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</si>
  <si>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</si>
  <si>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</si>
  <si>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</si>
  <si>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</si>
  <si>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</si>
  <si>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</si>
  <si>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</si>
  <si>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</si>
  <si>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</si>
  <si>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</si>
  <si>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</si>
  <si>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</si>
  <si>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</si>
  <si>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</si>
  <si>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</si>
  <si>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</si>
  <si>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</si>
  <si>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</si>
  <si>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</si>
  <si>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</si>
  <si>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</si>
  <si>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</si>
  <si>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</si>
  <si>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</si>
  <si>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</si>
  <si>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</si>
  <si>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</si>
  <si>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</si>
  <si>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</si>
  <si>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</si>
  <si>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</si>
  <si>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</si>
  <si>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</si>
  <si>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</si>
  <si>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</si>
  <si>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</si>
  <si>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</si>
  <si>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</si>
  <si>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</si>
  <si>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</si>
  <si>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</si>
  <si>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</si>
  <si>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</si>
  <si>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</si>
  <si>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</si>
  <si>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</si>
  <si>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</si>
  <si>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</si>
  <si>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</si>
  <si>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</si>
  <si>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</si>
  <si>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</si>
  <si>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</si>
  <si>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</si>
  <si>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</si>
  <si>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</si>
  <si>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</si>
  <si>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</si>
  <si>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</si>
  <si>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</si>
  <si>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</si>
  <si>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</si>
  <si>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</si>
  <si>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</si>
  <si>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</si>
  <si>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</si>
  <si>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</si>
  <si>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</si>
  <si>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</si>
  <si>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</si>
  <si>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</si>
  <si>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</si>
  <si>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</si>
  <si>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</si>
  <si>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</si>
  <si>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</si>
  <si>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</si>
  <si>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</si>
  <si>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</si>
  <si>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</si>
  <si>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</si>
  <si>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</si>
  <si>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</si>
  <si>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</si>
  <si>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</si>
  <si>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</si>
  <si>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</si>
  <si>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</si>
  <si>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</si>
  <si>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</si>
  <si>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</si>
  <si>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</si>
  <si>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</si>
  <si>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</si>
  <si>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</si>
  <si>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</si>
  <si>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</si>
  <si>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</si>
  <si>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</si>
  <si>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</si>
  <si>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</si>
  <si>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</si>
  <si>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</si>
  <si>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</si>
  <si>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</si>
  <si>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</si>
  <si>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</si>
  <si>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</si>
  <si>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</si>
  <si>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</si>
  <si>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</si>
  <si>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</si>
  <si>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</si>
  <si>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</si>
  <si>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</si>
  <si>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</si>
  <si>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</si>
  <si>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</si>
  <si>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</si>
  <si>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</si>
  <si>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</si>
  <si>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</si>
  <si>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</si>
  <si>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</si>
  <si>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</si>
  <si>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</si>
  <si>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</si>
  <si>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</si>
  <si>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</si>
  <si>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</si>
  <si>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</si>
  <si>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</si>
  <si>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</si>
  <si>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</si>
  <si>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</si>
  <si>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</si>
  <si>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</si>
  <si>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</si>
  <si>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</si>
  <si>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</si>
  <si>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</si>
  <si>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</si>
  <si>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</si>
  <si>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</si>
  <si>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</si>
  <si>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</si>
  <si>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</si>
  <si>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</si>
  <si>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</si>
  <si>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</si>
  <si>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</si>
  <si>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</si>
  <si>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</si>
  <si>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</si>
  <si>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</si>
  <si>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</si>
  <si>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</si>
  <si>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</si>
  <si>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</si>
  <si>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 xml:space="preserve">МБОУ СКНШДС №71 "Аист"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</si>
</sst>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4" fillId="0" borderId="31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1" xfId="0" applyNumberFormat="1" applyFont="1" applyFill="1" applyBorder="1" applyAlignment="1" applyProtection="1">
      <alignment horizontal="center" vertical="center"/>
      <protection locked="0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323850</xdr:rowOff>
    </xdr:from>
    <xdr:to>
      <xdr:col>24</xdr:col>
      <xdr:colOff>304800</xdr:colOff>
      <xdr:row>61</xdr:row>
      <xdr:rowOff>95250</xdr:rowOff>
    </xdr:to>
    <xdr:pic>
      <xdr:nvPicPr>
        <xdr:cNvPr id="1" name="Рисунок 1" descr="О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98270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C43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35" t="s">
        <v>803</v>
      </c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7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204" t="s">
        <v>1215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38" t="s">
        <v>816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40"/>
    </row>
    <row r="15" ht="15" customHeight="1" thickBot="1"/>
    <row r="16" spans="8:76" ht="15" customHeight="1" thickBot="1">
      <c r="H16" s="204" t="s">
        <v>997</v>
      </c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6"/>
    </row>
    <row r="17" ht="19.5" customHeight="1" thickBot="1"/>
    <row r="18" spans="11:73" ht="15" customHeight="1">
      <c r="K18" s="241" t="s">
        <v>822</v>
      </c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42"/>
    </row>
    <row r="19" spans="11:73" ht="15" customHeight="1">
      <c r="K19" s="219" t="s">
        <v>823</v>
      </c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1"/>
    </row>
    <row r="20" spans="11:73" ht="15" customHeight="1">
      <c r="K20" s="189" t="s">
        <v>794</v>
      </c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218">
        <v>2015</v>
      </c>
      <c r="AN20" s="218"/>
      <c r="AO20" s="218"/>
      <c r="AP20" s="64" t="s">
        <v>796</v>
      </c>
      <c r="AQ20" s="220">
        <f>Year+1</f>
        <v>2016</v>
      </c>
      <c r="AR20" s="220"/>
      <c r="AS20" s="220"/>
      <c r="AT20" s="230" t="s">
        <v>795</v>
      </c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43"/>
    </row>
    <row r="21" spans="11:73" ht="15" customHeight="1" thickBot="1">
      <c r="K21" s="171" t="s">
        <v>821</v>
      </c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3"/>
    </row>
    <row r="22" ht="19.5" customHeight="1" thickBot="1"/>
    <row r="23" spans="1:84" ht="15" thickBot="1">
      <c r="A23" s="213" t="s">
        <v>817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5"/>
      <c r="AY23" s="204" t="s">
        <v>818</v>
      </c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6"/>
      <c r="BQ23" s="207" t="s">
        <v>788</v>
      </c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9"/>
      <c r="CD23" s="69"/>
      <c r="CE23" s="69"/>
      <c r="CF23" s="28"/>
    </row>
    <row r="24" spans="1:84" ht="15">
      <c r="A24" s="229" t="s">
        <v>351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1"/>
      <c r="AY24" s="232" t="s">
        <v>820</v>
      </c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4"/>
      <c r="BO24" s="181" t="s">
        <v>439</v>
      </c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44"/>
    </row>
    <row r="25" spans="1:84" ht="39.75" customHeight="1">
      <c r="A25" s="174" t="s">
        <v>77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44"/>
    </row>
    <row r="26" spans="1:84" ht="39.75" customHeight="1" thickBot="1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44"/>
    </row>
    <row r="27" spans="1:84" ht="15.75" thickBot="1">
      <c r="A27" s="192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4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4" t="s">
        <v>819</v>
      </c>
      <c r="BT27" s="205"/>
      <c r="BU27" s="205"/>
      <c r="BV27" s="205"/>
      <c r="BW27" s="205"/>
      <c r="BX27" s="205"/>
      <c r="BY27" s="205"/>
      <c r="BZ27" s="205"/>
      <c r="CA27" s="206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99" t="s">
        <v>1216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16" t="s">
        <v>1580</v>
      </c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7"/>
    </row>
    <row r="30" spans="1:84" ht="15" thickBot="1">
      <c r="A30" s="199" t="s">
        <v>786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1"/>
      <c r="R30" s="201"/>
      <c r="S30" s="201"/>
      <c r="T30" s="201"/>
      <c r="U30" s="201"/>
      <c r="V30" s="201"/>
      <c r="W30" s="201"/>
      <c r="X30" s="202" t="s">
        <v>1086</v>
      </c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3"/>
    </row>
    <row r="31" spans="1:84" ht="13.5" thickBot="1">
      <c r="A31" s="195" t="s">
        <v>787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7"/>
      <c r="Q31" s="225" t="s">
        <v>793</v>
      </c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7"/>
    </row>
    <row r="32" spans="1:84" ht="12.7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5" t="s">
        <v>804</v>
      </c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77" t="s">
        <v>805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</row>
    <row r="33" spans="1:84" ht="12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2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</row>
    <row r="34" spans="1:84" ht="12.7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80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2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</row>
    <row r="35" spans="1:84" ht="12.75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2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</row>
    <row r="36" spans="1:84" ht="12.75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83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5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</row>
    <row r="37" spans="1:84" ht="13.5" thickBot="1">
      <c r="A37" s="191">
        <v>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>
        <v>2</v>
      </c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>
        <v>3</v>
      </c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>
        <v>4</v>
      </c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>
        <v>5</v>
      </c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</row>
    <row r="38" spans="1:87" s="78" customFormat="1" ht="13.5" thickBot="1">
      <c r="A38" s="186">
        <v>609535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8"/>
      <c r="Q38" s="222" t="s">
        <v>1088</v>
      </c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8"/>
      <c r="AH38" s="222" t="s">
        <v>1089</v>
      </c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8"/>
      <c r="AY38" s="222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8"/>
      <c r="BP38" s="222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4"/>
      <c r="CG38" s="13"/>
      <c r="CH38" s="13"/>
      <c r="CI38" s="13"/>
    </row>
  </sheetData>
  <sheetProtection password="E2BC" sheet="1" objects="1" scenarios="1" selectLockedCells="1"/>
  <mergeCells count="41">
    <mergeCell ref="AT20:BU20"/>
    <mergeCell ref="AY37:BO37"/>
    <mergeCell ref="A29:W29"/>
    <mergeCell ref="A24:AX24"/>
    <mergeCell ref="AY24:BM24"/>
    <mergeCell ref="H10:BX10"/>
    <mergeCell ref="H12:BX12"/>
    <mergeCell ref="E14:CA14"/>
    <mergeCell ref="H16:BX16"/>
    <mergeCell ref="K18:BU18"/>
    <mergeCell ref="AQ20:AS20"/>
    <mergeCell ref="X29:CF29"/>
    <mergeCell ref="AM20:AO20"/>
    <mergeCell ref="K19:BU19"/>
    <mergeCell ref="BP38:CF38"/>
    <mergeCell ref="Q31:CF31"/>
    <mergeCell ref="Q32:AG36"/>
    <mergeCell ref="AY38:BO38"/>
    <mergeCell ref="BP32:CF36"/>
    <mergeCell ref="AH38:AX38"/>
    <mergeCell ref="Q38:AG38"/>
    <mergeCell ref="BS27:CA27"/>
    <mergeCell ref="AY32:BO36"/>
    <mergeCell ref="A37:P37"/>
    <mergeCell ref="Q37:AG37"/>
    <mergeCell ref="BQ23:CC23"/>
    <mergeCell ref="BO24:CE26"/>
    <mergeCell ref="A26:AX26"/>
    <mergeCell ref="AY23:BM23"/>
    <mergeCell ref="BP37:CF37"/>
    <mergeCell ref="A23:AX23"/>
    <mergeCell ref="K21:BU21"/>
    <mergeCell ref="A25:AX25"/>
    <mergeCell ref="AH32:AX36"/>
    <mergeCell ref="A38:P38"/>
    <mergeCell ref="K20:AL20"/>
    <mergeCell ref="AH37:AX37"/>
    <mergeCell ref="A27:AX27"/>
    <mergeCell ref="A31:P36"/>
    <mergeCell ref="A30:W30"/>
    <mergeCell ref="X30:CF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1135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846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315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844</v>
      </c>
      <c r="P19" s="50" t="s">
        <v>56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1136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714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52" t="s">
        <v>358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315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844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847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848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262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263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70</v>
      </c>
    </row>
    <row r="25" spans="1:16" ht="25.5">
      <c r="A25" s="99" t="s">
        <v>849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357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356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315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844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912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911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1338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1281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358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315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844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359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715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919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53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59">
      <selection activeCell="P57" sqref="P57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1239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315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844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360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361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852</v>
      </c>
    </row>
    <row r="23" spans="1:16" ht="15.75">
      <c r="A23" s="42" t="s">
        <v>814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12</v>
      </c>
    </row>
    <row r="24" spans="1:16" ht="15.75">
      <c r="A24" s="42" t="s">
        <v>362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427</v>
      </c>
    </row>
    <row r="25" spans="1:16" ht="15.75">
      <c r="A25" s="42" t="s">
        <v>815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0</v>
      </c>
    </row>
    <row r="26" spans="1:16" ht="15.75">
      <c r="A26" s="42" t="s">
        <v>877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0</v>
      </c>
    </row>
    <row r="27" spans="1:16" ht="15.75">
      <c r="A27" s="42" t="s">
        <v>363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364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365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366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367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264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265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850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387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1231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85</v>
      </c>
    </row>
    <row r="37" spans="1:16" ht="15.75">
      <c r="A37" s="42" t="s">
        <v>388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851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64</v>
      </c>
    </row>
    <row r="39" spans="1:16" ht="15.75">
      <c r="A39" s="42" t="s">
        <v>852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64</v>
      </c>
    </row>
    <row r="40" spans="1:16" ht="25.5">
      <c r="A40" s="42" t="s">
        <v>266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600</v>
      </c>
    </row>
    <row r="41" spans="1:16" ht="15.75">
      <c r="A41" s="42" t="s">
        <v>267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560</v>
      </c>
    </row>
    <row r="42" spans="1:16" ht="25.5">
      <c r="A42" s="42" t="s">
        <v>883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884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885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884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886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389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881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882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1232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1339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887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1233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1234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0</v>
      </c>
    </row>
    <row r="55" spans="1:16" ht="15.75">
      <c r="A55" s="42" t="s">
        <v>888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0</v>
      </c>
    </row>
    <row r="56" spans="1:16" ht="15.75">
      <c r="A56" s="42" t="s">
        <v>1235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15</v>
      </c>
    </row>
    <row r="57" spans="1:16" ht="25.5">
      <c r="A57" s="42" t="s">
        <v>889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9</v>
      </c>
    </row>
    <row r="58" spans="1:16" ht="15.75">
      <c r="A58" s="42" t="s">
        <v>1264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14</v>
      </c>
    </row>
    <row r="59" spans="1:16" ht="15.75">
      <c r="A59" s="42" t="s">
        <v>1236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716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717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8</v>
      </c>
    </row>
    <row r="62" spans="1:16" ht="25.5">
      <c r="A62" s="42" t="s">
        <v>718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8</v>
      </c>
    </row>
    <row r="63" spans="1:16" ht="15.75">
      <c r="A63" s="42" t="s">
        <v>853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1265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1266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1267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719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720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1151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1152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1237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4</v>
      </c>
    </row>
    <row r="72" spans="1:16" ht="25.5">
      <c r="A72" s="42" t="s">
        <v>1153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0</v>
      </c>
    </row>
    <row r="73" spans="1:16" ht="15.75">
      <c r="A73" s="42" t="s">
        <v>865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866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1154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867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1155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382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383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384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1156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9</v>
      </c>
    </row>
    <row r="82" spans="1:16" ht="15.75">
      <c r="A82" s="42" t="s">
        <v>1238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385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386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1157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1341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416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843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7" t="s">
        <v>1181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7" t="s">
        <v>844</v>
      </c>
      <c r="P18" s="260" t="s">
        <v>1240</v>
      </c>
      <c r="Q18" s="280"/>
      <c r="R18" s="246" t="s">
        <v>1410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325</v>
      </c>
      <c r="Q19" s="22" t="s">
        <v>1182</v>
      </c>
      <c r="R19" s="22" t="s">
        <v>325</v>
      </c>
      <c r="S19" s="22" t="s">
        <v>1183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1268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/>
      <c r="R21" s="36">
        <v>0</v>
      </c>
      <c r="S21" s="36"/>
      <c r="T21" s="1"/>
    </row>
    <row r="22" spans="1:20" ht="15.75">
      <c r="A22" s="4" t="s">
        <v>1269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1270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1271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1272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/>
      <c r="R25" s="36">
        <v>24</v>
      </c>
      <c r="S25" s="36"/>
      <c r="T25" s="1"/>
    </row>
    <row r="26" spans="1:20" ht="15.75">
      <c r="A26" s="4" t="s">
        <v>1273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2</v>
      </c>
      <c r="Q26" s="36"/>
      <c r="R26" s="36">
        <v>32</v>
      </c>
      <c r="S26" s="36"/>
      <c r="T26" s="1"/>
    </row>
    <row r="27" spans="1:20" ht="15.75">
      <c r="A27" s="4" t="s">
        <v>1274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4</v>
      </c>
      <c r="Q27" s="36"/>
      <c r="R27" s="36">
        <v>56</v>
      </c>
      <c r="S27" s="36"/>
      <c r="T27" s="1"/>
    </row>
    <row r="28" spans="1:20" ht="15.75">
      <c r="A28" s="10" t="s">
        <v>1334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417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797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1188</v>
      </c>
      <c r="B19" s="32" t="s">
        <v>844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1185</v>
      </c>
      <c r="Q19" s="32" t="s">
        <v>1186</v>
      </c>
      <c r="R19" s="32" t="s">
        <v>1187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1241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12</v>
      </c>
      <c r="Q21" s="36"/>
      <c r="R21" s="36"/>
    </row>
    <row r="22" spans="1:18" ht="25.5">
      <c r="A22" s="103" t="s">
        <v>1335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4</v>
      </c>
      <c r="Q22" s="36"/>
      <c r="R22" s="36"/>
    </row>
    <row r="23" spans="1:18" ht="25.5">
      <c r="A23" s="103" t="s">
        <v>996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8</v>
      </c>
      <c r="Q23" s="36"/>
      <c r="R23" s="36"/>
    </row>
    <row r="24" spans="1:18" ht="15.75">
      <c r="A24" s="102" t="s">
        <v>1189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1158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1159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1160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1190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1161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1162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1275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1191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1192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1163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736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737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792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843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7" t="s">
        <v>1193</v>
      </c>
      <c r="B18" s="246" t="s">
        <v>53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1194</v>
      </c>
      <c r="Q18" s="246"/>
      <c r="R18" s="246" t="s">
        <v>1195</v>
      </c>
      <c r="S18" s="246"/>
      <c r="T18" s="246" t="s">
        <v>1196</v>
      </c>
      <c r="U18" s="246"/>
      <c r="V18" s="260" t="s">
        <v>738</v>
      </c>
      <c r="W18" s="261"/>
      <c r="X18" s="246" t="s">
        <v>739</v>
      </c>
      <c r="Y18" s="246"/>
      <c r="Z18" s="246" t="s">
        <v>740</v>
      </c>
      <c r="AA18" s="246"/>
      <c r="AB18" s="246" t="s">
        <v>741</v>
      </c>
      <c r="AC18" s="246"/>
      <c r="AD18" s="260" t="s">
        <v>1197</v>
      </c>
      <c r="AE18" s="261"/>
      <c r="AF18" s="1"/>
    </row>
    <row r="19" spans="1:32" s="7" customFormat="1" ht="39.75" customHeight="1">
      <c r="A19" s="195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328</v>
      </c>
      <c r="Q19" s="6" t="s">
        <v>329</v>
      </c>
      <c r="R19" s="2" t="s">
        <v>328</v>
      </c>
      <c r="S19" s="6" t="s">
        <v>329</v>
      </c>
      <c r="T19" s="2" t="s">
        <v>328</v>
      </c>
      <c r="U19" s="6" t="s">
        <v>329</v>
      </c>
      <c r="V19" s="2" t="s">
        <v>328</v>
      </c>
      <c r="W19" s="6" t="s">
        <v>329</v>
      </c>
      <c r="X19" s="2" t="s">
        <v>328</v>
      </c>
      <c r="Y19" s="6" t="s">
        <v>329</v>
      </c>
      <c r="Z19" s="2" t="s">
        <v>328</v>
      </c>
      <c r="AA19" s="6" t="s">
        <v>329</v>
      </c>
      <c r="AB19" s="2" t="s">
        <v>328</v>
      </c>
      <c r="AC19" s="6" t="s">
        <v>329</v>
      </c>
      <c r="AD19" s="2" t="s">
        <v>328</v>
      </c>
      <c r="AE19" s="6" t="s">
        <v>329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1185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5</v>
      </c>
      <c r="Q21" s="36">
        <v>51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1186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1187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1198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5</v>
      </c>
      <c r="Q24" s="36">
        <v>51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1039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330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799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7" t="s">
        <v>1199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844</v>
      </c>
      <c r="P18" s="246" t="s">
        <v>746</v>
      </c>
      <c r="Q18" s="281"/>
      <c r="R18" s="281"/>
      <c r="S18" s="281"/>
      <c r="T18" s="246" t="s">
        <v>747</v>
      </c>
      <c r="U18" s="281"/>
      <c r="V18" s="281"/>
      <c r="W18" s="281"/>
      <c r="X18" s="60"/>
    </row>
    <row r="19" spans="1:24" ht="13.5" customHeight="1">
      <c r="A19" s="195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1201</v>
      </c>
      <c r="Q19" s="21" t="s">
        <v>318</v>
      </c>
      <c r="R19" s="21" t="s">
        <v>319</v>
      </c>
      <c r="S19" s="21" t="s">
        <v>1200</v>
      </c>
      <c r="T19" s="21" t="s">
        <v>1201</v>
      </c>
      <c r="U19" s="21" t="s">
        <v>318</v>
      </c>
      <c r="V19" s="21" t="s">
        <v>319</v>
      </c>
      <c r="W19" s="21" t="s">
        <v>1200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1205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1204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1202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1203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1206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1207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1208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1209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1210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1184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800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743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52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1199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844</v>
      </c>
      <c r="P19" s="6" t="s">
        <v>1242</v>
      </c>
      <c r="Q19" s="6" t="s">
        <v>1243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1276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1277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742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50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51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1278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1279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1280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868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869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870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949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1273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921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78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52" t="s">
        <v>797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6" t="s">
        <v>315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 t="s">
        <v>539</v>
      </c>
      <c r="N18" s="247" t="s">
        <v>538</v>
      </c>
      <c r="O18" s="246" t="s">
        <v>844</v>
      </c>
      <c r="P18" s="246" t="s">
        <v>918</v>
      </c>
      <c r="Q18" s="246"/>
      <c r="R18" s="246"/>
      <c r="S18" s="246"/>
      <c r="T18" s="246"/>
      <c r="U18" s="246"/>
      <c r="V18" s="246"/>
      <c r="W18" s="246" t="s">
        <v>316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8"/>
      <c r="N19" s="248"/>
      <c r="O19" s="246"/>
      <c r="P19" s="6" t="s">
        <v>70</v>
      </c>
      <c r="Q19" s="6" t="s">
        <v>71</v>
      </c>
      <c r="R19" s="6" t="s">
        <v>72</v>
      </c>
      <c r="S19" s="6" t="s">
        <v>73</v>
      </c>
      <c r="T19" s="6" t="s">
        <v>74</v>
      </c>
      <c r="U19" s="21" t="s">
        <v>75</v>
      </c>
      <c r="V19" s="6" t="s">
        <v>76</v>
      </c>
      <c r="W19" s="246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95" t="s">
        <v>317</v>
      </c>
      <c r="L21" s="142" t="s">
        <v>1548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4">
        <v>1</v>
      </c>
      <c r="P21" s="150"/>
      <c r="Q21" s="161"/>
      <c r="R21" s="162"/>
      <c r="S21" s="162"/>
      <c r="T21" s="151">
        <v>16</v>
      </c>
      <c r="U21" s="31"/>
      <c r="V21" s="31"/>
      <c r="W21" s="31">
        <v>70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5"/>
      <c r="P22" s="153"/>
      <c r="Q22" s="156">
        <v>19</v>
      </c>
      <c r="R22" s="157">
        <v>19</v>
      </c>
      <c r="S22" s="157">
        <v>16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4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5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4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5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802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7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51" t="s">
        <v>913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311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190" t="s">
        <v>860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spans="1:19" ht="25.5" customHeight="1">
      <c r="A18" s="246" t="s">
        <v>785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844</v>
      </c>
      <c r="P18" s="246" t="s">
        <v>780</v>
      </c>
      <c r="Q18" s="246"/>
      <c r="R18" s="246"/>
      <c r="S18" s="246" t="s">
        <v>445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781</v>
      </c>
      <c r="Q19" s="6" t="s">
        <v>1332</v>
      </c>
      <c r="R19" s="6" t="s">
        <v>782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783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247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784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249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250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251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252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253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254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2" sqref="P22:P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0" t="s">
        <v>745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190" t="s">
        <v>860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ht="15" customHeight="1">
      <c r="A17" s="247" t="s">
        <v>321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844</v>
      </c>
      <c r="P17" s="246" t="s">
        <v>922</v>
      </c>
      <c r="Q17" s="246" t="s">
        <v>854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1244</v>
      </c>
      <c r="R18" s="246" t="s">
        <v>855</v>
      </c>
      <c r="S18" s="246"/>
      <c r="T18" s="246"/>
      <c r="U18" s="246"/>
      <c r="V18" s="246"/>
      <c r="W18" s="246"/>
      <c r="X18" s="246"/>
      <c r="Y18" s="246"/>
      <c r="Z18" s="246" t="s">
        <v>781</v>
      </c>
    </row>
    <row r="19" spans="1:26" ht="76.5">
      <c r="A19" s="19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5"/>
      <c r="P19" s="246"/>
      <c r="Q19" s="246"/>
      <c r="R19" s="6" t="s">
        <v>862</v>
      </c>
      <c r="S19" s="6" t="s">
        <v>1348</v>
      </c>
      <c r="T19" s="6" t="s">
        <v>861</v>
      </c>
      <c r="U19" s="6" t="s">
        <v>856</v>
      </c>
      <c r="V19" s="6" t="s">
        <v>748</v>
      </c>
      <c r="W19" s="6" t="s">
        <v>857</v>
      </c>
      <c r="X19" s="6" t="s">
        <v>863</v>
      </c>
      <c r="Y19" s="6" t="s">
        <v>864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824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825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858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826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140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827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828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829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830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831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832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833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859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836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744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P22" sqref="P22:P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772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90" t="s">
        <v>860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ht="15" customHeight="1">
      <c r="A17" s="247" t="s">
        <v>321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844</v>
      </c>
      <c r="P17" s="246" t="s">
        <v>554</v>
      </c>
      <c r="Q17" s="246" t="s">
        <v>854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1244</v>
      </c>
      <c r="R18" s="246" t="s">
        <v>855</v>
      </c>
      <c r="S18" s="246"/>
      <c r="T18" s="246"/>
      <c r="U18" s="246"/>
      <c r="V18" s="246"/>
      <c r="W18" s="246"/>
      <c r="X18" s="246"/>
      <c r="Y18" s="246"/>
      <c r="Z18" s="246" t="s">
        <v>781</v>
      </c>
    </row>
    <row r="19" spans="1:26" ht="76.5">
      <c r="A19" s="19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5"/>
      <c r="P19" s="246"/>
      <c r="Q19" s="246"/>
      <c r="R19" s="6" t="s">
        <v>862</v>
      </c>
      <c r="S19" s="6" t="s">
        <v>1348</v>
      </c>
      <c r="T19" s="6" t="s">
        <v>861</v>
      </c>
      <c r="U19" s="6" t="s">
        <v>856</v>
      </c>
      <c r="V19" s="6" t="s">
        <v>748</v>
      </c>
      <c r="W19" s="6" t="s">
        <v>857</v>
      </c>
      <c r="X19" s="6" t="s">
        <v>863</v>
      </c>
      <c r="Y19" s="6" t="s">
        <v>864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824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825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858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826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140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827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828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829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830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831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832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833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859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836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744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4" t="s">
        <v>771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8">
      <selection activeCell="S31" sqref="S31:U3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0" t="s">
        <v>842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2.75">
      <c r="A18" s="252" t="s">
        <v>777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315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844</v>
      </c>
      <c r="P19" s="6" t="s">
        <v>778</v>
      </c>
      <c r="Q19" s="6" t="s">
        <v>1333</v>
      </c>
      <c r="R19" s="6" t="s">
        <v>779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773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5</v>
      </c>
      <c r="Q21" s="36">
        <v>5</v>
      </c>
      <c r="R21" s="36">
        <v>1</v>
      </c>
    </row>
    <row r="22" spans="1:18" ht="25.5">
      <c r="A22" s="42" t="s">
        <v>774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1096</v>
      </c>
      <c r="O23" s="122">
        <v>3</v>
      </c>
      <c r="P23" s="36"/>
      <c r="Q23" s="36"/>
      <c r="R23" s="36"/>
    </row>
    <row r="24" spans="1:18" ht="25.5">
      <c r="A24" s="42" t="s">
        <v>775</v>
      </c>
      <c r="O24" s="122">
        <v>4</v>
      </c>
      <c r="P24" s="36"/>
      <c r="Q24" s="36"/>
      <c r="R24" s="36"/>
    </row>
    <row r="25" spans="1:18" ht="25.5">
      <c r="A25" s="42" t="s">
        <v>1340</v>
      </c>
      <c r="O25" s="122">
        <v>5</v>
      </c>
      <c r="P25" s="36"/>
      <c r="Q25" s="36"/>
      <c r="R25" s="36"/>
    </row>
    <row r="26" spans="1:18" ht="25.5">
      <c r="A26" s="42" t="s">
        <v>776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807</v>
      </c>
    </row>
    <row r="31" spans="1:23" ht="15.75">
      <c r="A31" s="79" t="s">
        <v>808</v>
      </c>
      <c r="O31" s="287" t="s">
        <v>1087</v>
      </c>
      <c r="P31" s="287"/>
      <c r="Q31" s="287"/>
      <c r="S31" s="287" t="s">
        <v>1091</v>
      </c>
      <c r="T31" s="287"/>
      <c r="U31" s="287"/>
      <c r="W31" s="80"/>
    </row>
    <row r="32" spans="15:23" ht="12.75">
      <c r="O32" s="220" t="s">
        <v>1212</v>
      </c>
      <c r="P32" s="220"/>
      <c r="Q32" s="220"/>
      <c r="S32" s="285" t="s">
        <v>806</v>
      </c>
      <c r="T32" s="285"/>
      <c r="U32" s="285"/>
      <c r="W32" s="13" t="s">
        <v>1211</v>
      </c>
    </row>
    <row r="33" ht="12.75"/>
    <row r="34" spans="15:21" ht="15.75">
      <c r="O34" s="287" t="s">
        <v>1090</v>
      </c>
      <c r="P34" s="287"/>
      <c r="Q34" s="287"/>
      <c r="S34" s="286">
        <v>42269</v>
      </c>
      <c r="T34" s="286"/>
      <c r="U34" s="286"/>
    </row>
    <row r="35" spans="15:21" ht="12.75">
      <c r="O35" s="220" t="s">
        <v>1213</v>
      </c>
      <c r="P35" s="220"/>
      <c r="Q35" s="220"/>
      <c r="S35" s="266" t="s">
        <v>1214</v>
      </c>
      <c r="T35" s="285"/>
      <c r="U35" s="28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998</v>
      </c>
      <c r="B1" s="105"/>
      <c r="C1" s="105"/>
      <c r="D1" s="104"/>
      <c r="E1" s="105"/>
      <c r="F1" s="105"/>
      <c r="G1" s="105"/>
      <c r="H1" s="105"/>
      <c r="J1" s="112" t="s">
        <v>1379</v>
      </c>
      <c r="K1" s="112"/>
      <c r="L1" s="113"/>
      <c r="M1" s="113"/>
      <c r="O1" s="112" t="s">
        <v>1396</v>
      </c>
      <c r="P1" s="113"/>
    </row>
    <row r="2" spans="1:16" ht="12.75">
      <c r="A2" s="107" t="s">
        <v>999</v>
      </c>
      <c r="B2" s="107" t="s">
        <v>1000</v>
      </c>
      <c r="C2" s="107" t="s">
        <v>1001</v>
      </c>
      <c r="D2" s="107" t="s">
        <v>1002</v>
      </c>
      <c r="E2" s="107" t="s">
        <v>1003</v>
      </c>
      <c r="F2" s="107" t="s">
        <v>1004</v>
      </c>
      <c r="G2" s="107" t="s">
        <v>1005</v>
      </c>
      <c r="H2" s="107" t="s">
        <v>1006</v>
      </c>
      <c r="J2" s="114" t="s">
        <v>1380</v>
      </c>
      <c r="K2" s="114" t="s">
        <v>1381</v>
      </c>
      <c r="L2" s="114" t="s">
        <v>1003</v>
      </c>
      <c r="M2" s="114" t="s">
        <v>1382</v>
      </c>
      <c r="O2" s="116" t="s">
        <v>1397</v>
      </c>
      <c r="P2" s="116" t="s">
        <v>1398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1383</v>
      </c>
      <c r="K3" s="7">
        <v>1</v>
      </c>
      <c r="L3" s="7" t="s">
        <v>1384</v>
      </c>
      <c r="M3" s="7" t="s">
        <v>788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1007</v>
      </c>
      <c r="H4" s="7">
        <f>IF(LEN(P_1)&lt;&gt;0,0,1)</f>
        <v>0</v>
      </c>
      <c r="J4" s="7" t="s">
        <v>1385</v>
      </c>
      <c r="K4" s="7">
        <v>2</v>
      </c>
      <c r="L4" s="7" t="s">
        <v>1386</v>
      </c>
      <c r="M4" s="7" t="str">
        <f>IF(P_1=0,"Нет данных",P_1)</f>
        <v>МБОУ СКНШДС №71 "Аист" </v>
      </c>
      <c r="O4" s="117">
        <f ca="1">TODAY()</f>
        <v>43027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1008</v>
      </c>
      <c r="H5" s="7">
        <f>IF(LEN(P_2)&lt;&gt;0,0,1)</f>
        <v>0</v>
      </c>
      <c r="J5" s="7" t="s">
        <v>1387</v>
      </c>
      <c r="K5" s="7">
        <v>3</v>
      </c>
      <c r="L5" s="7" t="s">
        <v>1388</v>
      </c>
      <c r="M5" s="7" t="str">
        <f>IF(P_2=0,"Нет данных",P_2)</f>
        <v>142404 , Московская область город Ногинск, улица Советской Конституции, дом 34 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1009</v>
      </c>
      <c r="H6" s="7">
        <f>IF(LEN(P_3)&lt;&gt;0,0,1)</f>
        <v>0</v>
      </c>
      <c r="J6" s="7" t="s">
        <v>1389</v>
      </c>
      <c r="K6" s="7">
        <v>4</v>
      </c>
      <c r="L6" s="7" t="s">
        <v>1390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1010</v>
      </c>
      <c r="H7" s="7">
        <f>IF(LEN(P_4)&lt;&gt;0,0,1)</f>
        <v>0</v>
      </c>
      <c r="J7" s="7" t="s">
        <v>1391</v>
      </c>
      <c r="K7" s="7">
        <v>5</v>
      </c>
      <c r="L7" s="7" t="s">
        <v>1392</v>
      </c>
      <c r="M7" s="7" t="str">
        <f>IF(P_4=0,"Нет данных",P_4)</f>
        <v>42233391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1011</v>
      </c>
      <c r="H8" s="7">
        <f>IF(LEN(P_5)&lt;&gt;0,0,1)</f>
        <v>0</v>
      </c>
      <c r="J8" s="7" t="s">
        <v>1394</v>
      </c>
      <c r="K8" s="7">
        <v>6</v>
      </c>
      <c r="L8" s="7" t="s">
        <v>1395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1393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871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872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897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257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258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259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260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1144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898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899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900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1318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1319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1320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1321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1145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1322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301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904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905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906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907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915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917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924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923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440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441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442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443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444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928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929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936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937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938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939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940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941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302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303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304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305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306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307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308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309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310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1217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1218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1219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1220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1221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1222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964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965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966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967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968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969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970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971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972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973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974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550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551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552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553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1223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1224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1225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1226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1227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1228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1229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1230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333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334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335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336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337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338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339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942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943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944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448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945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946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947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948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14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15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16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931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932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1541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340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1261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1262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1263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370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371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372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373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374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375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376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377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392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393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394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395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396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397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1306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1307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1308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1309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1310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1311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433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434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1330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436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437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438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446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447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1351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1352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1353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449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450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451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452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1367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1368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1369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1370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1371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1372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1373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1374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1375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1376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1377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1399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1400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1401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1402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1403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1404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1405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1411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540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963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543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544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545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546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547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548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549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29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17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541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542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567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568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569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570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571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572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573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574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575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576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578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58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59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60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61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62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63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64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65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66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67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68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69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592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577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594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595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596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597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598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599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600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601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593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620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621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622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623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624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625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626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579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580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581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582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583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584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585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586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587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588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589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1036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1035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1034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1033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1032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1031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1030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1029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1028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1027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1026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1025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1024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1023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1022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1021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1020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591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590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602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603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604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605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606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607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608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609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610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611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612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613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614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615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616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617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618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619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1048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1049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1050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1051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1052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1053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1054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1055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1056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1057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1058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1059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1060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627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628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629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630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631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632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633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634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108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109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110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111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112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113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114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115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116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117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118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119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120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121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122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123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124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125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126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127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128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666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667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153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154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155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156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652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653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654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655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656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657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658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659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660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661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662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663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664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665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158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159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160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161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162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163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164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165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166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167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168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169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170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171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681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682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683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684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1061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157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1062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555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556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1063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1064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1065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635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636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637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638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639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640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641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642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643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873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874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875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368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293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369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268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400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399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398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876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331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332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890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891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892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893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894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895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1366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557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558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559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560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561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562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563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564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565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566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982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983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984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985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986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987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988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989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990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991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992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1304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1305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901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878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879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880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1296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1297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1298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1299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1300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1301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1302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1303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896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902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903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312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313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314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993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994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995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644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645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646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647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648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418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419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420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421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422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423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424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425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649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650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651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1078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1079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1080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1081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1082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426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427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950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951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952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953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954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955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956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957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958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959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960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961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962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18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19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20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21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22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23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24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25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26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27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28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975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976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1046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1047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97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98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99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977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978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979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980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981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39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40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41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42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43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44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45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46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1044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1045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1083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1084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1085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668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669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670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671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672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673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674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675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676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677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678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679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680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1111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1112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1113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1114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1115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1116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685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686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687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688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689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690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691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692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693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694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695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696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697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698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699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700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224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225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226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227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228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229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230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231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707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708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709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710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721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722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1117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1118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1119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1120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701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702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703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704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705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706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1139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1140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1141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1142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712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713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100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101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102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103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104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105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106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107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1066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1067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1068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1069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1070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1071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1072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1073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1074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1075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1076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1077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129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291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292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769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770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130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131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132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133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134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135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136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137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213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214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215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216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217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218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219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220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221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222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223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1121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1122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1123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1124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1125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1126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1127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401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402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403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404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405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406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407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408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409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410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411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412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413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414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415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1146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1147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1148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1149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1150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269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270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271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272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273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274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275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276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277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278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279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1164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1165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1166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1167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1168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1169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1170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1171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1172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1173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1174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1175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294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295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296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297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298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299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300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341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342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343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344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345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346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349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1245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1246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1247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1248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1249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1250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1251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1252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1253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1254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1255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1256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1257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348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347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1258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1259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1260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378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379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380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381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1282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1283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1284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1285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1286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1287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1288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1289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1290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933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1291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1292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934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1293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1294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935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1363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1364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1365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1360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1361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1362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1354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1355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1356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1357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1358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1359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1295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1315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1316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1317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1323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1324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1325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1326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390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391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1143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1327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1328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1329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428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429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430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431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432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1342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1343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1344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1345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1346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1347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453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454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455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456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457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458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459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460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467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0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1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2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4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5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6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7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8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9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10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11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12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13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461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462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463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464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465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466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925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926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927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1349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1350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930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723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724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725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726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727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728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729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730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731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732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733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734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735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280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281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282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283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284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285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286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287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288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289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290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232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233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234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235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236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237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238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239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240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241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242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243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244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245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246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1378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1412</v>
      </c>
      <c r="B2" s="118" t="s">
        <v>765</v>
      </c>
      <c r="C2" s="118" t="s">
        <v>1413</v>
      </c>
    </row>
    <row r="3" spans="1:3" ht="12.75">
      <c r="A3" s="118" t="s">
        <v>1414</v>
      </c>
      <c r="B3" s="118" t="s">
        <v>766</v>
      </c>
      <c r="C3" s="118" t="s">
        <v>1415</v>
      </c>
    </row>
    <row r="4" spans="1:3" ht="12.75">
      <c r="A4" s="118" t="s">
        <v>1416</v>
      </c>
      <c r="B4" s="118" t="s">
        <v>767</v>
      </c>
      <c r="C4" s="118" t="s">
        <v>1417</v>
      </c>
    </row>
    <row r="5" spans="1:3" ht="12.75">
      <c r="A5" s="118" t="s">
        <v>1418</v>
      </c>
      <c r="B5" s="118" t="s">
        <v>768</v>
      </c>
      <c r="C5" s="118" t="s">
        <v>1419</v>
      </c>
    </row>
    <row r="6" spans="1:3" ht="12.75">
      <c r="A6" s="118" t="s">
        <v>1420</v>
      </c>
      <c r="B6" s="118" t="s">
        <v>1176</v>
      </c>
      <c r="C6" s="118" t="s">
        <v>1421</v>
      </c>
    </row>
    <row r="7" spans="1:3" ht="12.75">
      <c r="A7" s="118" t="s">
        <v>1422</v>
      </c>
      <c r="B7" s="118" t="s">
        <v>1177</v>
      </c>
      <c r="C7" s="118" t="s">
        <v>1423</v>
      </c>
    </row>
    <row r="8" spans="1:3" ht="12.75">
      <c r="A8" s="118" t="s">
        <v>1424</v>
      </c>
      <c r="B8" s="118" t="s">
        <v>1178</v>
      </c>
      <c r="C8" s="118" t="s">
        <v>1426</v>
      </c>
    </row>
    <row r="9" spans="1:3" ht="12.75">
      <c r="A9" s="118" t="s">
        <v>1427</v>
      </c>
      <c r="B9" s="118" t="s">
        <v>1179</v>
      </c>
      <c r="C9" s="118" t="s">
        <v>1429</v>
      </c>
    </row>
    <row r="10" spans="1:3" ht="12.75">
      <c r="A10" s="118" t="s">
        <v>1430</v>
      </c>
      <c r="B10" s="118" t="s">
        <v>1180</v>
      </c>
      <c r="C10" s="118" t="s">
        <v>1432</v>
      </c>
    </row>
    <row r="11" spans="1:3" ht="12.75">
      <c r="A11" s="118" t="s">
        <v>1433</v>
      </c>
      <c r="B11" s="118" t="s">
        <v>1425</v>
      </c>
      <c r="C11" s="118" t="s">
        <v>1435</v>
      </c>
    </row>
    <row r="12" spans="1:3" ht="12.75">
      <c r="A12" s="118" t="s">
        <v>1436</v>
      </c>
      <c r="B12" s="118" t="s">
        <v>1428</v>
      </c>
      <c r="C12" s="118" t="s">
        <v>1438</v>
      </c>
    </row>
    <row r="13" spans="1:3" ht="12.75">
      <c r="A13" s="118" t="s">
        <v>1439</v>
      </c>
      <c r="B13" s="118" t="s">
        <v>1431</v>
      </c>
      <c r="C13" s="118" t="s">
        <v>1441</v>
      </c>
    </row>
    <row r="14" spans="1:3" ht="12.75">
      <c r="A14" s="118" t="s">
        <v>1442</v>
      </c>
      <c r="B14" s="118" t="s">
        <v>1434</v>
      </c>
      <c r="C14" s="118" t="s">
        <v>1444</v>
      </c>
    </row>
    <row r="15" spans="1:3" ht="12.75">
      <c r="A15" s="118" t="s">
        <v>1445</v>
      </c>
      <c r="B15" s="118" t="s">
        <v>1437</v>
      </c>
      <c r="C15" s="118" t="s">
        <v>1447</v>
      </c>
    </row>
    <row r="16" spans="1:3" ht="12.75">
      <c r="A16" s="118" t="s">
        <v>1449</v>
      </c>
      <c r="B16" s="118" t="s">
        <v>1448</v>
      </c>
      <c r="C16" s="118" t="s">
        <v>1451</v>
      </c>
    </row>
    <row r="17" spans="1:3" ht="12.75">
      <c r="A17" s="118" t="s">
        <v>1452</v>
      </c>
      <c r="B17" s="118" t="s">
        <v>1440</v>
      </c>
      <c r="C17" s="118" t="s">
        <v>1454</v>
      </c>
    </row>
    <row r="18" spans="1:3" ht="12.75">
      <c r="A18" s="118" t="s">
        <v>1455</v>
      </c>
      <c r="B18" s="118" t="s">
        <v>1443</v>
      </c>
      <c r="C18" s="118" t="s">
        <v>1457</v>
      </c>
    </row>
    <row r="19" spans="1:3" ht="12.75">
      <c r="A19" s="118" t="s">
        <v>1458</v>
      </c>
      <c r="B19" s="118" t="s">
        <v>1446</v>
      </c>
      <c r="C19" s="118" t="s">
        <v>1460</v>
      </c>
    </row>
    <row r="20" spans="1:3" ht="12.75">
      <c r="A20" s="118" t="s">
        <v>1461</v>
      </c>
      <c r="B20" s="118" t="s">
        <v>1450</v>
      </c>
      <c r="C20" s="118" t="s">
        <v>1463</v>
      </c>
    </row>
    <row r="21" spans="1:3" ht="12.75">
      <c r="A21" s="118" t="s">
        <v>1464</v>
      </c>
      <c r="B21" s="118" t="s">
        <v>1456</v>
      </c>
      <c r="C21" s="118" t="s">
        <v>1466</v>
      </c>
    </row>
    <row r="22" spans="1:3" ht="12.75">
      <c r="A22" s="118" t="s">
        <v>1467</v>
      </c>
      <c r="B22" s="118" t="s">
        <v>1453</v>
      </c>
      <c r="C22" s="118" t="s">
        <v>1469</v>
      </c>
    </row>
    <row r="23" spans="1:3" ht="12.75">
      <c r="A23" s="118" t="s">
        <v>1470</v>
      </c>
      <c r="B23" s="118" t="s">
        <v>1465</v>
      </c>
      <c r="C23" s="118" t="s">
        <v>1472</v>
      </c>
    </row>
    <row r="24" spans="1:3" ht="12.75">
      <c r="A24" s="118" t="s">
        <v>1473</v>
      </c>
      <c r="B24" s="118" t="s">
        <v>1459</v>
      </c>
      <c r="C24" s="118" t="s">
        <v>1475</v>
      </c>
    </row>
    <row r="25" spans="1:3" ht="12.75">
      <c r="A25" s="118" t="s">
        <v>1476</v>
      </c>
      <c r="B25" s="118" t="s">
        <v>1462</v>
      </c>
      <c r="C25" s="118" t="s">
        <v>1478</v>
      </c>
    </row>
    <row r="26" spans="1:3" ht="12.75">
      <c r="A26" s="118" t="s">
        <v>1479</v>
      </c>
      <c r="B26" s="118" t="s">
        <v>1468</v>
      </c>
      <c r="C26" s="118" t="s">
        <v>1481</v>
      </c>
    </row>
    <row r="27" spans="1:3" ht="12.75">
      <c r="A27" s="118" t="s">
        <v>1482</v>
      </c>
      <c r="B27" s="118" t="s">
        <v>1471</v>
      </c>
      <c r="C27" s="118" t="s">
        <v>1484</v>
      </c>
    </row>
    <row r="28" spans="1:3" ht="12.75">
      <c r="A28" s="118" t="s">
        <v>1485</v>
      </c>
      <c r="B28" s="118" t="s">
        <v>1474</v>
      </c>
      <c r="C28" s="118" t="s">
        <v>1487</v>
      </c>
    </row>
    <row r="29" spans="1:3" ht="12.75">
      <c r="A29" s="118" t="s">
        <v>1489</v>
      </c>
      <c r="B29" s="118" t="s">
        <v>1488</v>
      </c>
      <c r="C29" s="118" t="s">
        <v>1491</v>
      </c>
    </row>
    <row r="30" spans="1:3" ht="12.75">
      <c r="A30" s="118" t="s">
        <v>1492</v>
      </c>
      <c r="B30" s="118" t="s">
        <v>1477</v>
      </c>
      <c r="C30" s="118" t="s">
        <v>1494</v>
      </c>
    </row>
    <row r="31" spans="1:3" ht="12.75">
      <c r="A31" s="118" t="s">
        <v>1495</v>
      </c>
      <c r="B31" s="118" t="s">
        <v>1480</v>
      </c>
      <c r="C31" s="118" t="s">
        <v>1497</v>
      </c>
    </row>
    <row r="32" spans="1:3" ht="12.75">
      <c r="A32" s="118" t="s">
        <v>1498</v>
      </c>
      <c r="B32" s="118" t="s">
        <v>1483</v>
      </c>
      <c r="C32" s="118" t="s">
        <v>1500</v>
      </c>
    </row>
    <row r="33" spans="1:3" ht="12.75">
      <c r="A33" s="118" t="s">
        <v>1501</v>
      </c>
      <c r="B33" s="118" t="s">
        <v>1486</v>
      </c>
      <c r="C33" s="118" t="s">
        <v>1503</v>
      </c>
    </row>
    <row r="34" spans="1:3" ht="12.75">
      <c r="A34" s="118" t="s">
        <v>1504</v>
      </c>
      <c r="B34" s="118" t="s">
        <v>1490</v>
      </c>
      <c r="C34" s="118" t="s">
        <v>1506</v>
      </c>
    </row>
    <row r="35" spans="1:3" ht="12.75">
      <c r="A35" s="118" t="s">
        <v>1507</v>
      </c>
      <c r="B35" s="118" t="s">
        <v>1493</v>
      </c>
      <c r="C35" s="118" t="s">
        <v>1509</v>
      </c>
    </row>
    <row r="36" spans="1:3" ht="12.75">
      <c r="A36" s="118" t="s">
        <v>1510</v>
      </c>
      <c r="B36" s="118" t="s">
        <v>1496</v>
      </c>
      <c r="C36" s="118" t="s">
        <v>1512</v>
      </c>
    </row>
    <row r="37" spans="1:3" ht="12.75">
      <c r="A37" s="118" t="s">
        <v>1513</v>
      </c>
      <c r="B37" s="118" t="s">
        <v>1502</v>
      </c>
      <c r="C37" s="118" t="s">
        <v>1515</v>
      </c>
    </row>
    <row r="38" spans="1:3" ht="12.75">
      <c r="A38" s="118" t="s">
        <v>1516</v>
      </c>
      <c r="B38" s="118" t="s">
        <v>1499</v>
      </c>
      <c r="C38" s="118" t="s">
        <v>1518</v>
      </c>
    </row>
    <row r="39" spans="1:3" ht="12.75">
      <c r="A39" s="118" t="s">
        <v>1519</v>
      </c>
      <c r="B39" s="118" t="s">
        <v>1505</v>
      </c>
      <c r="C39" s="118" t="s">
        <v>1521</v>
      </c>
    </row>
    <row r="40" spans="1:3" ht="12.75">
      <c r="A40" s="118" t="s">
        <v>1522</v>
      </c>
      <c r="B40" s="118" t="s">
        <v>1520</v>
      </c>
      <c r="C40" s="118" t="s">
        <v>1524</v>
      </c>
    </row>
    <row r="41" spans="1:3" ht="12.75">
      <c r="A41" s="118" t="s">
        <v>1525</v>
      </c>
      <c r="B41" s="118" t="s">
        <v>1508</v>
      </c>
      <c r="C41" s="118" t="s">
        <v>1527</v>
      </c>
    </row>
    <row r="42" spans="1:3" ht="12.75">
      <c r="A42" s="118" t="s">
        <v>1528</v>
      </c>
      <c r="B42" s="118" t="s">
        <v>1511</v>
      </c>
      <c r="C42" s="118" t="s">
        <v>1530</v>
      </c>
    </row>
    <row r="43" spans="1:3" ht="12.75">
      <c r="A43" s="118" t="s">
        <v>1531</v>
      </c>
      <c r="B43" s="118" t="s">
        <v>1514</v>
      </c>
      <c r="C43" s="118" t="s">
        <v>1533</v>
      </c>
    </row>
    <row r="44" spans="1:3" ht="12.75">
      <c r="A44" s="118" t="s">
        <v>1534</v>
      </c>
      <c r="B44" s="118" t="s">
        <v>1517</v>
      </c>
      <c r="C44" s="118" t="s">
        <v>1536</v>
      </c>
    </row>
    <row r="45" spans="1:3" ht="12.75">
      <c r="A45" s="118" t="s">
        <v>1537</v>
      </c>
      <c r="B45" s="118" t="s">
        <v>1523</v>
      </c>
      <c r="C45" s="118" t="s">
        <v>1539</v>
      </c>
    </row>
    <row r="46" spans="1:3" ht="12.75">
      <c r="A46" s="118" t="s">
        <v>1542</v>
      </c>
      <c r="B46" s="118" t="s">
        <v>1540</v>
      </c>
      <c r="C46" s="118" t="s">
        <v>1544</v>
      </c>
    </row>
    <row r="47" spans="1:3" ht="12.75">
      <c r="A47" s="118" t="s">
        <v>1545</v>
      </c>
      <c r="B47" s="118" t="s">
        <v>1532</v>
      </c>
      <c r="C47" s="118" t="s">
        <v>1547</v>
      </c>
    </row>
    <row r="48" spans="1:3" ht="12.75">
      <c r="A48" s="118" t="s">
        <v>1548</v>
      </c>
      <c r="B48" s="118" t="s">
        <v>1526</v>
      </c>
      <c r="C48" s="118" t="s">
        <v>1550</v>
      </c>
    </row>
    <row r="49" spans="1:3" ht="12.75">
      <c r="A49" s="118" t="s">
        <v>1551</v>
      </c>
      <c r="B49" s="118" t="s">
        <v>1538</v>
      </c>
      <c r="C49" s="118" t="s">
        <v>1553</v>
      </c>
    </row>
    <row r="50" spans="1:3" ht="12.75">
      <c r="A50" s="118" t="s">
        <v>1554</v>
      </c>
      <c r="B50" s="118" t="s">
        <v>1535</v>
      </c>
      <c r="C50" s="118" t="s">
        <v>1556</v>
      </c>
    </row>
    <row r="51" spans="1:3" ht="12.75">
      <c r="A51" s="118" t="s">
        <v>1557</v>
      </c>
      <c r="B51" s="118" t="s">
        <v>1529</v>
      </c>
      <c r="C51" s="118" t="s">
        <v>1559</v>
      </c>
    </row>
    <row r="52" spans="1:3" ht="12.75">
      <c r="A52" s="118" t="s">
        <v>1561</v>
      </c>
      <c r="B52" s="118" t="s">
        <v>1560</v>
      </c>
      <c r="C52" s="118" t="s">
        <v>1563</v>
      </c>
    </row>
    <row r="53" spans="1:3" ht="12.75">
      <c r="A53" s="118" t="s">
        <v>1564</v>
      </c>
      <c r="B53" s="118" t="s">
        <v>1543</v>
      </c>
      <c r="C53" s="118" t="s">
        <v>1566</v>
      </c>
    </row>
    <row r="54" spans="1:3" ht="12.75">
      <c r="A54" s="118" t="s">
        <v>1567</v>
      </c>
      <c r="B54" s="118" t="s">
        <v>1546</v>
      </c>
      <c r="C54" s="118" t="s">
        <v>1569</v>
      </c>
    </row>
    <row r="55" spans="1:3" ht="12.75">
      <c r="A55" s="118" t="s">
        <v>1570</v>
      </c>
      <c r="B55" s="118" t="s">
        <v>1549</v>
      </c>
      <c r="C55" s="118" t="s">
        <v>1572</v>
      </c>
    </row>
    <row r="56" spans="1:3" ht="12.75">
      <c r="A56" s="118" t="s">
        <v>1574</v>
      </c>
      <c r="B56" s="118" t="s">
        <v>1573</v>
      </c>
      <c r="C56" s="118" t="s">
        <v>1576</v>
      </c>
    </row>
    <row r="57" spans="1:3" ht="12.75">
      <c r="A57" s="118" t="s">
        <v>1577</v>
      </c>
      <c r="B57" s="118" t="s">
        <v>1552</v>
      </c>
      <c r="C57" s="118" t="s">
        <v>1579</v>
      </c>
    </row>
    <row r="58" spans="1:3" ht="12.75">
      <c r="A58" s="118" t="s">
        <v>468</v>
      </c>
      <c r="B58" s="118" t="s">
        <v>1555</v>
      </c>
      <c r="C58" s="118" t="s">
        <v>470</v>
      </c>
    </row>
    <row r="59" spans="1:3" ht="12.75">
      <c r="A59" s="118" t="s">
        <v>471</v>
      </c>
      <c r="B59" s="118" t="s">
        <v>1558</v>
      </c>
      <c r="C59" s="118" t="s">
        <v>473</v>
      </c>
    </row>
    <row r="60" spans="1:3" ht="12.75">
      <c r="A60" s="118" t="s">
        <v>474</v>
      </c>
      <c r="B60" s="118" t="s">
        <v>1562</v>
      </c>
      <c r="C60" s="118" t="s">
        <v>476</v>
      </c>
    </row>
    <row r="61" spans="1:3" ht="12.75">
      <c r="A61" s="118" t="s">
        <v>477</v>
      </c>
      <c r="B61" s="118" t="s">
        <v>1565</v>
      </c>
      <c r="C61" s="118" t="s">
        <v>479</v>
      </c>
    </row>
    <row r="62" spans="1:3" ht="12.75">
      <c r="A62" s="118" t="s">
        <v>480</v>
      </c>
      <c r="B62" s="118" t="s">
        <v>1568</v>
      </c>
      <c r="C62" s="118" t="s">
        <v>482</v>
      </c>
    </row>
    <row r="63" spans="1:3" ht="12.75">
      <c r="A63" s="118" t="s">
        <v>483</v>
      </c>
      <c r="B63" s="118" t="s">
        <v>1571</v>
      </c>
      <c r="C63" s="118" t="s">
        <v>485</v>
      </c>
    </row>
    <row r="64" spans="1:3" ht="12.75">
      <c r="A64" s="118" t="s">
        <v>486</v>
      </c>
      <c r="B64" s="118" t="s">
        <v>1575</v>
      </c>
      <c r="C64" s="118" t="s">
        <v>488</v>
      </c>
    </row>
    <row r="65" spans="1:3" ht="12.75">
      <c r="A65" s="118" t="s">
        <v>489</v>
      </c>
      <c r="B65" s="118" t="s">
        <v>1578</v>
      </c>
      <c r="C65" s="118" t="s">
        <v>491</v>
      </c>
    </row>
    <row r="66" spans="1:3" ht="12.75">
      <c r="A66" s="118" t="s">
        <v>492</v>
      </c>
      <c r="B66" s="118" t="s">
        <v>469</v>
      </c>
      <c r="C66" s="118" t="s">
        <v>494</v>
      </c>
    </row>
    <row r="67" spans="1:3" ht="12.75">
      <c r="A67" s="118" t="s">
        <v>495</v>
      </c>
      <c r="B67" s="118" t="s">
        <v>472</v>
      </c>
      <c r="C67" s="118" t="s">
        <v>497</v>
      </c>
    </row>
    <row r="68" spans="1:3" ht="12.75">
      <c r="A68" s="118" t="s">
        <v>499</v>
      </c>
      <c r="B68" s="118" t="s">
        <v>498</v>
      </c>
      <c r="C68" s="118" t="s">
        <v>501</v>
      </c>
    </row>
    <row r="69" spans="1:3" ht="12.75">
      <c r="A69" s="118" t="s">
        <v>502</v>
      </c>
      <c r="B69" s="118" t="s">
        <v>475</v>
      </c>
      <c r="C69" s="118" t="s">
        <v>504</v>
      </c>
    </row>
    <row r="70" spans="1:3" ht="12.75">
      <c r="A70" s="118" t="s">
        <v>506</v>
      </c>
      <c r="B70" s="118" t="s">
        <v>505</v>
      </c>
      <c r="C70" s="118" t="s">
        <v>508</v>
      </c>
    </row>
    <row r="71" spans="1:3" ht="12.75">
      <c r="A71" s="118" t="s">
        <v>509</v>
      </c>
      <c r="B71" s="118" t="s">
        <v>484</v>
      </c>
      <c r="C71" s="118" t="s">
        <v>510</v>
      </c>
    </row>
    <row r="72" spans="1:3" ht="12.75">
      <c r="A72" s="118" t="s">
        <v>511</v>
      </c>
      <c r="B72" s="118" t="s">
        <v>478</v>
      </c>
      <c r="C72" s="118" t="s">
        <v>512</v>
      </c>
    </row>
    <row r="73" spans="1:3" ht="12.75">
      <c r="A73" s="118" t="s">
        <v>513</v>
      </c>
      <c r="B73" s="118" t="s">
        <v>481</v>
      </c>
      <c r="C73" s="118" t="s">
        <v>514</v>
      </c>
    </row>
    <row r="74" spans="1:3" ht="12.75">
      <c r="A74" s="118" t="s">
        <v>516</v>
      </c>
      <c r="B74" s="118" t="s">
        <v>515</v>
      </c>
      <c r="C74" s="118" t="s">
        <v>517</v>
      </c>
    </row>
    <row r="75" spans="1:3" ht="12.75">
      <c r="A75" s="118" t="s">
        <v>518</v>
      </c>
      <c r="B75" s="118" t="s">
        <v>490</v>
      </c>
      <c r="C75" s="118" t="s">
        <v>519</v>
      </c>
    </row>
    <row r="76" spans="1:3" ht="12.75">
      <c r="A76" s="118" t="s">
        <v>520</v>
      </c>
      <c r="B76" s="118" t="s">
        <v>487</v>
      </c>
      <c r="C76" s="118" t="s">
        <v>521</v>
      </c>
    </row>
    <row r="77" spans="1:3" ht="12.75">
      <c r="A77" s="118" t="s">
        <v>522</v>
      </c>
      <c r="B77" s="118" t="s">
        <v>493</v>
      </c>
      <c r="C77" s="118" t="s">
        <v>523</v>
      </c>
    </row>
    <row r="78" spans="1:3" ht="12.75">
      <c r="A78" s="118" t="s">
        <v>524</v>
      </c>
      <c r="B78" s="118" t="s">
        <v>496</v>
      </c>
      <c r="C78" s="118" t="s">
        <v>525</v>
      </c>
    </row>
    <row r="79" spans="1:3" ht="12.75">
      <c r="A79" s="118" t="s">
        <v>527</v>
      </c>
      <c r="B79" s="118" t="s">
        <v>526</v>
      </c>
      <c r="C79" s="118" t="s">
        <v>528</v>
      </c>
    </row>
    <row r="80" spans="1:3" ht="12.75">
      <c r="A80" s="118" t="s">
        <v>529</v>
      </c>
      <c r="B80" s="118" t="s">
        <v>507</v>
      </c>
      <c r="C80" s="118" t="s">
        <v>530</v>
      </c>
    </row>
    <row r="81" spans="1:3" ht="12.75">
      <c r="A81" s="118" t="s">
        <v>531</v>
      </c>
      <c r="B81" s="118" t="s">
        <v>500</v>
      </c>
      <c r="C81" s="118" t="s">
        <v>532</v>
      </c>
    </row>
    <row r="82" spans="1:3" ht="12.75">
      <c r="A82" s="118" t="s">
        <v>534</v>
      </c>
      <c r="B82" s="118" t="s">
        <v>533</v>
      </c>
      <c r="C82" s="118" t="s">
        <v>535</v>
      </c>
    </row>
    <row r="83" spans="1:3" ht="12.75">
      <c r="A83" s="118" t="s">
        <v>536</v>
      </c>
      <c r="B83" s="118" t="s">
        <v>503</v>
      </c>
      <c r="C83" s="118" t="s">
        <v>537</v>
      </c>
    </row>
    <row r="84" spans="1:3" ht="12.75">
      <c r="A84" s="118" t="s">
        <v>812</v>
      </c>
      <c r="B84" s="118" t="s">
        <v>810</v>
      </c>
      <c r="C84" s="118" t="s">
        <v>809</v>
      </c>
    </row>
    <row r="85" spans="1:2" ht="12.75">
      <c r="A85" s="118" t="s">
        <v>813</v>
      </c>
      <c r="B85" s="118" t="s">
        <v>811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29">
      <selection activeCell="P48" sqref="P48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1312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797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315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844</v>
      </c>
      <c r="P19" s="32" t="s">
        <v>352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824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765</v>
      </c>
      <c r="P21" s="36"/>
    </row>
    <row r="22" spans="1:16" ht="15.75">
      <c r="A22" s="4" t="s">
        <v>825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766</v>
      </c>
      <c r="P22" s="36">
        <v>17</v>
      </c>
    </row>
    <row r="23" spans="1:16" ht="15.75">
      <c r="A23" s="4" t="s">
        <v>826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767</v>
      </c>
      <c r="P23" s="36">
        <v>17</v>
      </c>
    </row>
    <row r="24" spans="1:16" ht="15.75">
      <c r="A24" s="8" t="s">
        <v>140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768</v>
      </c>
      <c r="P24" s="36">
        <v>15</v>
      </c>
    </row>
    <row r="25" spans="1:16" ht="15.75">
      <c r="A25" s="4" t="s">
        <v>827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1176</v>
      </c>
      <c r="P25" s="36">
        <v>21</v>
      </c>
    </row>
    <row r="26" spans="1:16" ht="15.75">
      <c r="A26" s="4" t="s">
        <v>828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1177</v>
      </c>
      <c r="P26" s="36"/>
    </row>
    <row r="27" spans="1:16" ht="15.75">
      <c r="A27" s="4" t="s">
        <v>829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1178</v>
      </c>
      <c r="P27" s="36"/>
    </row>
    <row r="28" spans="1:16" ht="15.75">
      <c r="A28" s="4" t="s">
        <v>830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1179</v>
      </c>
      <c r="P28" s="36"/>
    </row>
    <row r="29" spans="1:16" ht="15.75">
      <c r="A29" s="4" t="s">
        <v>831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1180</v>
      </c>
      <c r="P29" s="36"/>
    </row>
    <row r="30" spans="1:16" ht="15.75">
      <c r="A30" s="4" t="s">
        <v>832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833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834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835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836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837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838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320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839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840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841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1012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1013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1014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1015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1040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1041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1042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21</v>
      </c>
    </row>
    <row r="49" spans="1:16" ht="15.75">
      <c r="A49" s="73" t="s">
        <v>1043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138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139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79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1019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798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315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844</v>
      </c>
      <c r="P19" s="6" t="s">
        <v>1017</v>
      </c>
      <c r="Q19" s="6" t="s">
        <v>1018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1406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7</v>
      </c>
      <c r="Q21" s="36"/>
    </row>
    <row r="22" spans="1:17" ht="15.75">
      <c r="A22" s="8" t="s">
        <v>1407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/>
      <c r="Q22" s="36"/>
    </row>
    <row r="23" spans="1:17" ht="15.75">
      <c r="A23" s="8" t="s">
        <v>1408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1409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7</v>
      </c>
      <c r="Q24" s="36"/>
    </row>
    <row r="25" spans="1:17" ht="26.25">
      <c r="A25" s="8" t="s">
        <v>1016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27">
      <selection activeCell="P46" sqref="P46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789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843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321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844</v>
      </c>
      <c r="P17" s="264" t="s">
        <v>322</v>
      </c>
      <c r="Q17" s="264" t="s">
        <v>353</v>
      </c>
      <c r="R17" s="246" t="s">
        <v>855</v>
      </c>
      <c r="S17" s="246"/>
      <c r="T17" s="246"/>
      <c r="U17" s="265" t="s">
        <v>54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323</v>
      </c>
      <c r="S18" s="258" t="s">
        <v>711</v>
      </c>
      <c r="T18" s="258" t="s">
        <v>148</v>
      </c>
      <c r="U18" s="260" t="s">
        <v>145</v>
      </c>
      <c r="V18" s="261"/>
      <c r="W18" s="260" t="s">
        <v>146</v>
      </c>
      <c r="X18" s="261"/>
      <c r="Y18" s="260" t="s">
        <v>150</v>
      </c>
      <c r="Z18" s="261"/>
      <c r="AA18" s="260" t="s">
        <v>151</v>
      </c>
      <c r="AB18" s="261"/>
      <c r="AC18" s="260" t="s">
        <v>152</v>
      </c>
      <c r="AD18" s="261"/>
      <c r="AE18" s="260" t="s">
        <v>1092</v>
      </c>
      <c r="AF18" s="261"/>
      <c r="AG18" s="260" t="s">
        <v>863</v>
      </c>
      <c r="AH18" s="261"/>
      <c r="AI18" s="260" t="s">
        <v>864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147</v>
      </c>
      <c r="V19" s="30" t="s">
        <v>149</v>
      </c>
      <c r="W19" s="30" t="s">
        <v>147</v>
      </c>
      <c r="X19" s="30" t="s">
        <v>149</v>
      </c>
      <c r="Y19" s="30" t="s">
        <v>147</v>
      </c>
      <c r="Z19" s="30" t="s">
        <v>149</v>
      </c>
      <c r="AA19" s="30" t="s">
        <v>147</v>
      </c>
      <c r="AB19" s="30" t="s">
        <v>149</v>
      </c>
      <c r="AC19" s="30" t="s">
        <v>147</v>
      </c>
      <c r="AD19" s="30" t="s">
        <v>149</v>
      </c>
      <c r="AE19" s="30" t="s">
        <v>147</v>
      </c>
      <c r="AF19" s="30" t="s">
        <v>149</v>
      </c>
      <c r="AG19" s="30" t="s">
        <v>147</v>
      </c>
      <c r="AH19" s="30" t="s">
        <v>149</v>
      </c>
      <c r="AI19" s="30" t="s">
        <v>147</v>
      </c>
      <c r="AJ19" s="30" t="s">
        <v>149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750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141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19</v>
      </c>
      <c r="R22" s="54"/>
      <c r="S22" s="54"/>
      <c r="T22" s="54">
        <v>3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801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142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19</v>
      </c>
      <c r="R24" s="54"/>
      <c r="S24" s="54"/>
      <c r="T24" s="54">
        <v>4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143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16</v>
      </c>
      <c r="R25" s="54"/>
      <c r="S25" s="54"/>
      <c r="T25" s="54">
        <v>6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751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16</v>
      </c>
      <c r="R26" s="54"/>
      <c r="S26" s="54"/>
      <c r="T26" s="54">
        <v>4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752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/>
      <c r="Q27" s="54"/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753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/>
      <c r="Q28" s="54"/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754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/>
      <c r="Q29" s="54"/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755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/>
      <c r="Q30" s="54"/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756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/>
      <c r="Q31" s="54"/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757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758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759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144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7</v>
      </c>
      <c r="Q35" s="54">
        <v>70</v>
      </c>
      <c r="R35" s="54"/>
      <c r="S35" s="54"/>
      <c r="T35" s="54">
        <v>17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916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1094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1093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1095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80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6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82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908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84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85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1331</v>
      </c>
      <c r="O47" s="124">
        <v>27</v>
      </c>
      <c r="P47" s="127">
        <v>70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909</v>
      </c>
      <c r="O48" s="124">
        <v>28</v>
      </c>
      <c r="P48" s="127">
        <v>6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1336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1037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1038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920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1097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1129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1098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315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844</v>
      </c>
      <c r="P18" s="246" t="s">
        <v>324</v>
      </c>
      <c r="Q18" s="246"/>
      <c r="R18" s="246" t="s">
        <v>212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325</v>
      </c>
      <c r="Q19" s="6" t="s">
        <v>749</v>
      </c>
      <c r="R19" s="6" t="s">
        <v>1099</v>
      </c>
      <c r="S19" s="6" t="s">
        <v>1100</v>
      </c>
      <c r="T19" s="6" t="s">
        <v>1101</v>
      </c>
      <c r="U19" s="6" t="s">
        <v>1102</v>
      </c>
      <c r="V19" s="6" t="s">
        <v>1128</v>
      </c>
    </row>
    <row r="20" spans="1:22" ht="12.75">
      <c r="A20" s="272">
        <v>1</v>
      </c>
      <c r="B20" s="249"/>
      <c r="C20" s="272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1103</v>
      </c>
      <c r="C21" s="22"/>
      <c r="D21" s="129" t="s">
        <v>1313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1105</v>
      </c>
      <c r="C22" s="128"/>
      <c r="D22" s="129" t="s">
        <v>435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760</v>
      </c>
      <c r="B23" s="132" t="s">
        <v>1107</v>
      </c>
      <c r="C23" s="128"/>
      <c r="D23" s="129" t="s">
        <v>914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9</v>
      </c>
      <c r="Q23" s="36">
        <v>1</v>
      </c>
      <c r="R23" s="36"/>
      <c r="S23" s="36">
        <v>9</v>
      </c>
      <c r="T23" s="36"/>
      <c r="U23" s="36"/>
      <c r="V23" s="36"/>
    </row>
    <row r="24" spans="1:22" ht="15.75">
      <c r="A24" s="128"/>
      <c r="B24" s="132" t="s">
        <v>1109</v>
      </c>
      <c r="C24" s="128" t="s">
        <v>1110</v>
      </c>
      <c r="D24" s="129" t="s">
        <v>910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19</v>
      </c>
      <c r="Q24" s="36">
        <v>4</v>
      </c>
      <c r="R24" s="36"/>
      <c r="S24" s="36">
        <v>9</v>
      </c>
      <c r="T24" s="36"/>
      <c r="U24" s="36"/>
      <c r="V24" s="36"/>
    </row>
    <row r="25" spans="1:22" ht="15.75">
      <c r="A25" s="128" t="s">
        <v>173</v>
      </c>
      <c r="B25" s="132" t="s">
        <v>174</v>
      </c>
      <c r="C25" s="128" t="s">
        <v>175</v>
      </c>
      <c r="D25" s="129" t="s">
        <v>1104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18</v>
      </c>
      <c r="Q25" s="36">
        <v>4</v>
      </c>
      <c r="R25" s="36"/>
      <c r="S25" s="36">
        <v>1</v>
      </c>
      <c r="T25" s="36"/>
      <c r="U25" s="36"/>
      <c r="V25" s="36"/>
    </row>
    <row r="26" spans="1:22" ht="15.75">
      <c r="A26" s="128"/>
      <c r="B26" s="132" t="s">
        <v>177</v>
      </c>
      <c r="C26" s="128" t="s">
        <v>178</v>
      </c>
      <c r="D26" s="129" t="s">
        <v>1106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18</v>
      </c>
      <c r="Q26" s="36">
        <v>6</v>
      </c>
      <c r="R26" s="36"/>
      <c r="S26" s="36"/>
      <c r="T26" s="36"/>
      <c r="U26" s="36"/>
      <c r="V26" s="36"/>
    </row>
    <row r="27" spans="1:22" ht="15.75">
      <c r="A27" s="128" t="s">
        <v>180</v>
      </c>
      <c r="B27" s="132" t="s">
        <v>181</v>
      </c>
      <c r="C27" s="128"/>
      <c r="D27" s="129" t="s">
        <v>1108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6</v>
      </c>
      <c r="Q27" s="36">
        <v>2</v>
      </c>
      <c r="R27" s="36"/>
      <c r="S27" s="36"/>
      <c r="T27" s="36"/>
      <c r="U27" s="36"/>
      <c r="V27" s="36"/>
    </row>
    <row r="28" spans="1:22" ht="15.75">
      <c r="A28" s="128"/>
      <c r="B28" s="132" t="s">
        <v>183</v>
      </c>
      <c r="C28" s="128"/>
      <c r="D28" s="129" t="s">
        <v>172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</row>
    <row r="29" spans="1:22" ht="15.75">
      <c r="A29" s="128" t="s">
        <v>185</v>
      </c>
      <c r="B29" s="132" t="s">
        <v>186</v>
      </c>
      <c r="C29" s="128" t="s">
        <v>187</v>
      </c>
      <c r="D29" s="129" t="s">
        <v>176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189</v>
      </c>
      <c r="C30" s="128" t="s">
        <v>175</v>
      </c>
      <c r="D30" s="129" t="s">
        <v>179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/>
      <c r="Q30" s="36"/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191</v>
      </c>
      <c r="C31" s="128" t="s">
        <v>192</v>
      </c>
      <c r="D31" s="129" t="s">
        <v>182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/>
      <c r="Q31" s="36"/>
      <c r="R31" s="36"/>
      <c r="S31" s="36"/>
      <c r="T31" s="36"/>
      <c r="U31" s="36"/>
      <c r="V31" s="36"/>
    </row>
    <row r="32" spans="1:22" ht="15.75">
      <c r="A32" s="128"/>
      <c r="B32" s="132" t="s">
        <v>194</v>
      </c>
      <c r="C32" s="128" t="s">
        <v>178</v>
      </c>
      <c r="D32" s="129" t="s">
        <v>184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/>
      <c r="Q32" s="36"/>
      <c r="R32" s="36"/>
      <c r="S32" s="36"/>
      <c r="T32" s="36"/>
      <c r="U32" s="36"/>
      <c r="V32" s="36"/>
    </row>
    <row r="33" spans="1:22" ht="15.75">
      <c r="A33" s="128" t="s">
        <v>196</v>
      </c>
      <c r="B33" s="132" t="s">
        <v>197</v>
      </c>
      <c r="C33" s="128" t="s">
        <v>198</v>
      </c>
      <c r="D33" s="129" t="s">
        <v>188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200</v>
      </c>
      <c r="C34" s="128" t="s">
        <v>201</v>
      </c>
      <c r="D34" s="129" t="s">
        <v>190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203</v>
      </c>
      <c r="C35" s="128" t="s">
        <v>204</v>
      </c>
      <c r="D35" s="129" t="s">
        <v>193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205</v>
      </c>
      <c r="C36" s="128" t="s">
        <v>206</v>
      </c>
      <c r="D36" s="129" t="s">
        <v>195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207</v>
      </c>
      <c r="B37" s="132" t="s">
        <v>208</v>
      </c>
      <c r="C37" s="128"/>
      <c r="D37" s="129" t="s">
        <v>199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209</v>
      </c>
      <c r="C38" s="128"/>
      <c r="D38" s="129" t="s">
        <v>202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210</v>
      </c>
      <c r="C39" s="11"/>
      <c r="D39" s="129" t="s">
        <v>1314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211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70</v>
      </c>
      <c r="Q40" s="36">
        <v>17</v>
      </c>
      <c r="R40" s="36"/>
      <c r="S40" s="36">
        <v>19</v>
      </c>
      <c r="T40" s="36"/>
      <c r="U40" s="36"/>
      <c r="V40" s="36"/>
    </row>
    <row r="41" spans="1:22" ht="52.5" customHeight="1">
      <c r="A41" s="270" t="s">
        <v>354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790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797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315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844</v>
      </c>
      <c r="P19" s="246" t="s">
        <v>55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256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7</v>
      </c>
      <c r="Q21" s="274"/>
    </row>
    <row r="22" spans="1:17" ht="25.5">
      <c r="A22" s="4" t="s">
        <v>1138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247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248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249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250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251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252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253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254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255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1</v>
      </c>
      <c r="Q31" s="274"/>
    </row>
    <row r="32" spans="1:17" ht="15.75">
      <c r="A32" s="17" t="s">
        <v>764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3</v>
      </c>
      <c r="Q32" s="274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32:Q32"/>
    <mergeCell ref="P30:Q30"/>
    <mergeCell ref="P29:Q29"/>
    <mergeCell ref="P28:Q28"/>
    <mergeCell ref="P27:Q27"/>
    <mergeCell ref="P31:Q31"/>
    <mergeCell ref="P21:Q21"/>
    <mergeCell ref="P26:Q26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791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843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315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844</v>
      </c>
      <c r="P17" s="246" t="s">
        <v>355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761</v>
      </c>
      <c r="Q18" s="246"/>
      <c r="R18" s="246" t="s">
        <v>762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326</v>
      </c>
      <c r="Q19" s="6" t="s">
        <v>327</v>
      </c>
      <c r="R19" s="6" t="s">
        <v>326</v>
      </c>
      <c r="S19" s="6" t="s">
        <v>327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763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1134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845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315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844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261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4</v>
      </c>
    </row>
    <row r="22" spans="1:16" ht="15.75">
      <c r="A22" s="42" t="s">
        <v>1130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4</v>
      </c>
    </row>
    <row r="23" spans="1:16" ht="15.75">
      <c r="A23" s="14" t="s">
        <v>1337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64</v>
      </c>
    </row>
    <row r="24" spans="1:16" ht="15.75">
      <c r="A24" s="14" t="s">
        <v>1131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64</v>
      </c>
    </row>
    <row r="25" spans="1:16" ht="15.75">
      <c r="A25" s="14" t="s">
        <v>1132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1133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1137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Ирина</cp:lastModifiedBy>
  <cp:lastPrinted>2017-10-19T11:01:04Z</cp:lastPrinted>
  <dcterms:created xsi:type="dcterms:W3CDTF">2003-03-26T09:58:27Z</dcterms:created>
  <dcterms:modified xsi:type="dcterms:W3CDTF">2017-10-19T11:06:09Z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